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1183826\Desktop\"/>
    </mc:Choice>
  </mc:AlternateContent>
  <bookViews>
    <workbookView xWindow="0" yWindow="60" windowWidth="9900" windowHeight="8235" tabRatio="979"/>
  </bookViews>
  <sheets>
    <sheet name="Cover" sheetId="76" r:id="rId1"/>
    <sheet name="Contents" sheetId="77" r:id="rId2"/>
    <sheet name="Printing_Guidance" sheetId="78" r:id="rId3"/>
    <sheet name="Tables1&amp;2" sheetId="9" r:id="rId4"/>
    <sheet name="Table2a" sheetId="84" r:id="rId5"/>
    <sheet name="Table2b" sheetId="85" r:id="rId6"/>
    <sheet name="Table3" sheetId="10" r:id="rId7"/>
    <sheet name="Table3a" sheetId="80" r:id="rId8"/>
    <sheet name="Tables4&amp;4a" sheetId="86" r:id="rId9"/>
    <sheet name="Table5" sheetId="15" r:id="rId10"/>
    <sheet name="Table6" sheetId="14" r:id="rId11"/>
    <sheet name="Table7" sheetId="13" r:id="rId12"/>
    <sheet name="Table8" sheetId="12" r:id="rId13"/>
    <sheet name="Table9" sheetId="34" r:id="rId14"/>
    <sheet name="Table10" sheetId="40" r:id="rId15"/>
    <sheet name="Table11" sheetId="39" r:id="rId16"/>
    <sheet name="Table12i" sheetId="37" r:id="rId17"/>
    <sheet name="Table12ii" sheetId="82" r:id="rId18"/>
    <sheet name="Table13&amp;14" sheetId="1" r:id="rId19"/>
    <sheet name="Table15" sheetId="3" r:id="rId20"/>
    <sheet name="Table15a" sheetId="4" r:id="rId21"/>
    <sheet name="Tables16&amp;16a" sheetId="87" r:id="rId22"/>
    <sheet name="Table17" sheetId="81" r:id="rId23"/>
    <sheet name="Tables18&amp;19" sheetId="88" r:id="rId24"/>
    <sheet name="Table20&amp;20a" sheetId="43" r:id="rId25"/>
    <sheet name="Table21i" sheetId="63" r:id="rId26"/>
    <sheet name="Table21ii" sheetId="64" r:id="rId27"/>
    <sheet name="Table22" sheetId="83" r:id="rId28"/>
    <sheet name="Map1" sheetId="45" r:id="rId29"/>
    <sheet name="Map2" sheetId="44" r:id="rId30"/>
    <sheet name="Map3" sheetId="75" r:id="rId31"/>
    <sheet name="Map4" sheetId="89" r:id="rId32"/>
    <sheet name="Map5" sheetId="46" r:id="rId33"/>
    <sheet name="Contact_Details" sheetId="79" r:id="rId34"/>
  </sheets>
  <definedNames>
    <definedName name="_xlnm.Print_Area" localSheetId="0">Cover!$A$1:$C$25</definedName>
    <definedName name="_xlnm.Print_Area" localSheetId="28">'Map1'!$A$1:$R$48</definedName>
    <definedName name="_xlnm.Print_Area" localSheetId="29">'Map2'!$A$1:$R$48</definedName>
    <definedName name="_xlnm.Print_Area" localSheetId="32">'Map5'!#REF!</definedName>
    <definedName name="_xlnm.Print_Area" localSheetId="16">Table12i!$A$1:$L$24</definedName>
    <definedName name="_xlnm.Print_Area" localSheetId="17">Table12ii!$A$1:$L$24</definedName>
    <definedName name="_xlnm.Print_Area" localSheetId="19">Table15!$A$1:$G$27</definedName>
    <definedName name="_xlnm.Print_Area" localSheetId="25">Table21i!$A$1:$J$28</definedName>
    <definedName name="_xlnm.Print_Area" localSheetId="26">Table21ii!$A$1:$I$29</definedName>
  </definedNames>
  <calcPr calcId="162913"/>
</workbook>
</file>

<file path=xl/calcChain.xml><?xml version="1.0" encoding="utf-8"?>
<calcChain xmlns="http://schemas.openxmlformats.org/spreadsheetml/2006/main">
  <c r="B19" i="83" l="1"/>
  <c r="B20" i="83"/>
  <c r="B20" i="64"/>
  <c r="B20" i="63"/>
  <c r="B19" i="43"/>
  <c r="C20" i="43"/>
  <c r="B20" i="43"/>
  <c r="E20" i="81"/>
  <c r="C20" i="81"/>
  <c r="C19" i="3"/>
  <c r="D19" i="3"/>
  <c r="F19" i="3"/>
  <c r="C20" i="3"/>
  <c r="D20" i="3"/>
  <c r="F20" i="3"/>
  <c r="B20" i="3"/>
  <c r="B19" i="3"/>
  <c r="C19" i="1"/>
  <c r="D19" i="1"/>
  <c r="E19" i="1"/>
  <c r="C20" i="1"/>
  <c r="D20" i="1"/>
  <c r="E20" i="1"/>
  <c r="B20" i="1"/>
  <c r="B19" i="1"/>
  <c r="G21" i="82"/>
  <c r="B21" i="82"/>
  <c r="C20" i="37"/>
  <c r="D20" i="37"/>
  <c r="E20" i="37"/>
  <c r="G20" i="37"/>
  <c r="H20" i="37"/>
  <c r="I20" i="37"/>
  <c r="J20" i="37"/>
  <c r="K20" i="37"/>
  <c r="C21" i="37"/>
  <c r="D21" i="37"/>
  <c r="E21" i="37"/>
  <c r="G21" i="37"/>
  <c r="H21" i="37"/>
  <c r="I21" i="37"/>
  <c r="J21" i="37"/>
  <c r="K21" i="37"/>
  <c r="B21" i="37"/>
  <c r="B20" i="37"/>
  <c r="C19" i="39"/>
  <c r="D19" i="39"/>
  <c r="E19" i="39"/>
  <c r="F19" i="39"/>
  <c r="G19" i="39"/>
  <c r="H19" i="39"/>
  <c r="C20" i="39"/>
  <c r="D20" i="39"/>
  <c r="E20" i="39"/>
  <c r="F20" i="39"/>
  <c r="G20" i="39"/>
  <c r="H20" i="39"/>
  <c r="B19" i="39"/>
  <c r="B20" i="39"/>
  <c r="B21" i="40"/>
  <c r="L21" i="40" s="1"/>
  <c r="C21" i="40"/>
  <c r="D21" i="40"/>
  <c r="E21" i="40"/>
  <c r="F21" i="40"/>
  <c r="G21" i="40"/>
  <c r="H21" i="40"/>
  <c r="I21" i="40"/>
  <c r="J21" i="40"/>
  <c r="K21" i="40"/>
  <c r="B20" i="40"/>
  <c r="C39" i="40"/>
  <c r="D39" i="40"/>
  <c r="E39" i="40"/>
  <c r="F39" i="40"/>
  <c r="G39" i="40"/>
  <c r="H39" i="40"/>
  <c r="I39" i="40"/>
  <c r="J39" i="40"/>
  <c r="K39" i="40"/>
  <c r="B39" i="40"/>
  <c r="B38" i="40"/>
  <c r="B21" i="34"/>
  <c r="B20" i="34"/>
  <c r="C19" i="12"/>
  <c r="D19" i="12"/>
  <c r="E19" i="12"/>
  <c r="F19" i="12"/>
  <c r="G19" i="12"/>
  <c r="H19" i="12"/>
  <c r="I19" i="12"/>
  <c r="J19" i="12"/>
  <c r="K19" i="12"/>
  <c r="C20" i="12"/>
  <c r="D20" i="12"/>
  <c r="E20" i="12"/>
  <c r="F20" i="12"/>
  <c r="G20" i="12"/>
  <c r="H20" i="12"/>
  <c r="I20" i="12"/>
  <c r="J20" i="12"/>
  <c r="K20" i="12"/>
  <c r="B20" i="12"/>
  <c r="B19" i="12"/>
  <c r="B20" i="13"/>
  <c r="B19" i="13"/>
  <c r="C19" i="14"/>
  <c r="D19" i="14"/>
  <c r="E19" i="14"/>
  <c r="F19" i="14"/>
  <c r="G19" i="14"/>
  <c r="H19" i="14"/>
  <c r="I19" i="14"/>
  <c r="J19" i="14"/>
  <c r="K19" i="14"/>
  <c r="C20" i="14"/>
  <c r="D20" i="14"/>
  <c r="E20" i="14"/>
  <c r="F20" i="14"/>
  <c r="G20" i="14"/>
  <c r="H20" i="14"/>
  <c r="I20" i="14"/>
  <c r="J20" i="14"/>
  <c r="K20" i="14"/>
  <c r="B20" i="84"/>
  <c r="C19" i="84"/>
  <c r="B19" i="84"/>
  <c r="C20" i="9"/>
  <c r="D20" i="9"/>
  <c r="E20" i="9"/>
  <c r="B20" i="9"/>
  <c r="C19" i="9"/>
  <c r="D19" i="9"/>
  <c r="E19" i="9"/>
  <c r="B19" i="9"/>
  <c r="D17" i="64"/>
  <c r="A25" i="77"/>
  <c r="A35" i="77"/>
  <c r="A30" i="77"/>
  <c r="A5" i="77"/>
  <c r="A27" i="77"/>
  <c r="A7" i="77"/>
  <c r="A31" i="77"/>
  <c r="A21" i="77"/>
  <c r="A33" i="77"/>
  <c r="A20" i="77"/>
  <c r="A38" i="77"/>
  <c r="A3" i="77"/>
  <c r="A12" i="77"/>
  <c r="A36" i="77"/>
  <c r="A4" i="77"/>
  <c r="A13" i="77"/>
  <c r="A29" i="77"/>
  <c r="A9" i="77"/>
  <c r="A11" i="77"/>
  <c r="A32" i="77"/>
  <c r="A6" i="77"/>
  <c r="A22" i="77"/>
  <c r="A23" i="77"/>
  <c r="A14" i="77"/>
  <c r="A18" i="77"/>
  <c r="A17" i="77"/>
  <c r="A34" i="77"/>
  <c r="A10" i="77"/>
  <c r="A28" i="77"/>
  <c r="A16" i="77"/>
  <c r="A37" i="77"/>
  <c r="A24" i="77"/>
  <c r="A19" i="77"/>
  <c r="A26" i="77"/>
  <c r="A8" i="77"/>
  <c r="A15" i="77"/>
  <c r="C39" i="43" l="1"/>
  <c r="D39" i="43"/>
  <c r="E39" i="43"/>
  <c r="F39" i="43"/>
  <c r="G39" i="43"/>
  <c r="H39" i="43"/>
  <c r="I39" i="43"/>
  <c r="J39" i="43"/>
  <c r="B39" i="43"/>
  <c r="C44" i="40" l="1"/>
  <c r="D44" i="40"/>
  <c r="G44" i="40"/>
  <c r="H44" i="40"/>
  <c r="K44" i="40"/>
  <c r="E45" i="40"/>
  <c r="I45" i="40"/>
  <c r="E47" i="40"/>
  <c r="I47" i="40"/>
  <c r="K48" i="40"/>
  <c r="E49" i="40"/>
  <c r="I49" i="40"/>
  <c r="E51" i="40"/>
  <c r="I51" i="40"/>
  <c r="K52" i="40"/>
  <c r="E53" i="40"/>
  <c r="I53" i="40"/>
  <c r="B44" i="40"/>
  <c r="C46" i="40"/>
  <c r="D46" i="40"/>
  <c r="G46" i="40"/>
  <c r="H46" i="40"/>
  <c r="K46" i="40"/>
  <c r="C47" i="40"/>
  <c r="F47" i="40"/>
  <c r="G47" i="40"/>
  <c r="J47" i="40"/>
  <c r="D57" i="40"/>
  <c r="H57" i="40"/>
  <c r="C50" i="40"/>
  <c r="D50" i="40"/>
  <c r="G50" i="40"/>
  <c r="H50" i="40"/>
  <c r="C51" i="40"/>
  <c r="F51" i="40"/>
  <c r="G51" i="40"/>
  <c r="J51" i="40"/>
  <c r="C54" i="40"/>
  <c r="D54" i="40"/>
  <c r="G54" i="40"/>
  <c r="H54" i="40"/>
  <c r="K54" i="40"/>
  <c r="F38" i="40"/>
  <c r="K45" i="40"/>
  <c r="K47" i="40"/>
  <c r="K49" i="40"/>
  <c r="K51" i="40"/>
  <c r="K53" i="40"/>
  <c r="K57" i="40"/>
  <c r="B45" i="40"/>
  <c r="C45" i="40"/>
  <c r="D45" i="40"/>
  <c r="F45" i="40"/>
  <c r="G45" i="40"/>
  <c r="H45" i="40"/>
  <c r="J45" i="40"/>
  <c r="B46" i="40"/>
  <c r="E46" i="40"/>
  <c r="F46" i="40"/>
  <c r="I46" i="40"/>
  <c r="J46" i="40"/>
  <c r="B47" i="40"/>
  <c r="D47" i="40"/>
  <c r="H47" i="40"/>
  <c r="B48" i="40"/>
  <c r="C48" i="40"/>
  <c r="D48" i="40"/>
  <c r="E48" i="40"/>
  <c r="F48" i="40"/>
  <c r="G48" i="40"/>
  <c r="H48" i="40"/>
  <c r="I48" i="40"/>
  <c r="J48" i="40"/>
  <c r="B49" i="40"/>
  <c r="C49" i="40"/>
  <c r="G49" i="40"/>
  <c r="B50" i="40"/>
  <c r="E50" i="40"/>
  <c r="F50" i="40"/>
  <c r="I50" i="40"/>
  <c r="J50" i="40"/>
  <c r="B51" i="40"/>
  <c r="D51" i="40"/>
  <c r="H51" i="40"/>
  <c r="B52" i="40"/>
  <c r="C52" i="40"/>
  <c r="D52" i="40"/>
  <c r="E52" i="40"/>
  <c r="F52" i="40"/>
  <c r="G52" i="40"/>
  <c r="H52" i="40"/>
  <c r="I52" i="40"/>
  <c r="J52" i="40"/>
  <c r="B53" i="40"/>
  <c r="C53" i="40"/>
  <c r="D53" i="40"/>
  <c r="F53" i="40"/>
  <c r="G53" i="40"/>
  <c r="H53" i="40"/>
  <c r="J53" i="40"/>
  <c r="B54" i="40"/>
  <c r="E54" i="40"/>
  <c r="F54" i="40"/>
  <c r="I54" i="40"/>
  <c r="J54" i="40"/>
  <c r="E44" i="40"/>
  <c r="F44" i="40"/>
  <c r="I44" i="40"/>
  <c r="J44" i="40"/>
  <c r="B22" i="43"/>
  <c r="K38" i="43" s="1"/>
  <c r="E22" i="85"/>
  <c r="D22" i="85"/>
  <c r="C22" i="85"/>
  <c r="B22" i="85"/>
  <c r="K50" i="40" l="1"/>
  <c r="J49" i="40"/>
  <c r="F49" i="40"/>
  <c r="I57" i="40"/>
  <c r="E57" i="40"/>
  <c r="J57" i="40"/>
  <c r="F57" i="40"/>
  <c r="H49" i="40"/>
  <c r="D49" i="40"/>
  <c r="L28" i="40"/>
  <c r="L36" i="40"/>
  <c r="H23" i="40"/>
  <c r="D23" i="40"/>
  <c r="L34" i="40"/>
  <c r="L30" i="40"/>
  <c r="H41" i="40"/>
  <c r="D38" i="40"/>
  <c r="I41" i="40"/>
  <c r="E41" i="40"/>
  <c r="J41" i="40"/>
  <c r="K41" i="40"/>
  <c r="G38" i="40"/>
  <c r="C41" i="40"/>
  <c r="L26" i="40"/>
  <c r="L33" i="40"/>
  <c r="L29" i="40"/>
  <c r="L35" i="40"/>
  <c r="L27" i="40"/>
  <c r="K20" i="40"/>
  <c r="G20" i="40"/>
  <c r="G56" i="40" s="1"/>
  <c r="J23" i="40"/>
  <c r="I38" i="40"/>
  <c r="E38" i="40"/>
  <c r="J20" i="40"/>
  <c r="C57" i="40"/>
  <c r="G23" i="40"/>
  <c r="K23" i="40"/>
  <c r="L12" i="40"/>
  <c r="L48" i="40" s="1"/>
  <c r="C20" i="40"/>
  <c r="L11" i="40"/>
  <c r="F23" i="40"/>
  <c r="B41" i="40"/>
  <c r="D41" i="40"/>
  <c r="H38" i="40"/>
  <c r="B23" i="40"/>
  <c r="H20" i="40"/>
  <c r="L16" i="40"/>
  <c r="L52" i="40" s="1"/>
  <c r="L31" i="40"/>
  <c r="C38" i="40"/>
  <c r="K38" i="40"/>
  <c r="B57" i="40"/>
  <c r="I20" i="40"/>
  <c r="E20" i="40"/>
  <c r="L17" i="40"/>
  <c r="L53" i="40" s="1"/>
  <c r="L13" i="40"/>
  <c r="L49" i="40" s="1"/>
  <c r="L9" i="40"/>
  <c r="L32" i="40"/>
  <c r="F41" i="40"/>
  <c r="J38" i="40"/>
  <c r="L8" i="40"/>
  <c r="F20" i="40"/>
  <c r="F56" i="40" s="1"/>
  <c r="L18" i="40"/>
  <c r="L54" i="40" s="1"/>
  <c r="L14" i="40"/>
  <c r="L50" i="40" s="1"/>
  <c r="L10" i="40"/>
  <c r="I23" i="40"/>
  <c r="E23" i="40"/>
  <c r="E59" i="40" s="1"/>
  <c r="G41" i="40"/>
  <c r="C23" i="40"/>
  <c r="L15" i="40"/>
  <c r="D20" i="40"/>
  <c r="D56" i="40" s="1"/>
  <c r="B19" i="85"/>
  <c r="G22" i="85"/>
  <c r="F22" i="85"/>
  <c r="G20" i="85"/>
  <c r="F20" i="85"/>
  <c r="E20" i="85"/>
  <c r="D20" i="85"/>
  <c r="C20" i="85"/>
  <c r="B20" i="85"/>
  <c r="G19" i="85"/>
  <c r="F19" i="85"/>
  <c r="E19" i="85"/>
  <c r="D19" i="85"/>
  <c r="C19" i="85"/>
  <c r="H17" i="85"/>
  <c r="H16" i="85"/>
  <c r="H15" i="85"/>
  <c r="H14" i="85"/>
  <c r="H13" i="85"/>
  <c r="H12" i="85"/>
  <c r="H11" i="85"/>
  <c r="H10" i="85"/>
  <c r="H9" i="85"/>
  <c r="H8" i="85"/>
  <c r="H7" i="85"/>
  <c r="C64" i="64"/>
  <c r="D11" i="64"/>
  <c r="B59" i="40" l="1"/>
  <c r="C59" i="40"/>
  <c r="L47" i="40"/>
  <c r="C56" i="40"/>
  <c r="F59" i="40"/>
  <c r="K56" i="40"/>
  <c r="H59" i="40"/>
  <c r="L45" i="40"/>
  <c r="I56" i="40"/>
  <c r="G59" i="40"/>
  <c r="D59" i="40"/>
  <c r="L46" i="40"/>
  <c r="L44" i="40"/>
  <c r="E56" i="40"/>
  <c r="J56" i="40"/>
  <c r="L51" i="40"/>
  <c r="I59" i="40"/>
  <c r="H56" i="40"/>
  <c r="G57" i="40"/>
  <c r="J59" i="40"/>
  <c r="B56" i="40"/>
  <c r="K59" i="40"/>
  <c r="L39" i="40"/>
  <c r="L41" i="40"/>
  <c r="L38" i="40"/>
  <c r="L20" i="40"/>
  <c r="L56" i="40" s="1"/>
  <c r="L23" i="40"/>
  <c r="D10" i="64"/>
  <c r="H20" i="85"/>
  <c r="H19" i="85"/>
  <c r="H22" i="85"/>
  <c r="D15" i="64"/>
  <c r="D12" i="64"/>
  <c r="D16" i="64"/>
  <c r="D7" i="64"/>
  <c r="D9" i="64"/>
  <c r="D13" i="64"/>
  <c r="C22" i="64"/>
  <c r="D14" i="64"/>
  <c r="D8" i="64"/>
  <c r="C20" i="64"/>
  <c r="B22" i="64"/>
  <c r="D22" i="64" s="1"/>
  <c r="C19" i="64"/>
  <c r="B19" i="64"/>
  <c r="D19" i="64" l="1"/>
  <c r="L57" i="40"/>
  <c r="L59" i="40"/>
  <c r="D20" i="64"/>
  <c r="B33" i="9" l="1"/>
  <c r="G19" i="10" l="1"/>
  <c r="G20" i="10"/>
  <c r="G22" i="10"/>
  <c r="I9" i="43"/>
  <c r="I11" i="43"/>
  <c r="I12" i="43"/>
  <c r="I13" i="43"/>
  <c r="I15" i="43"/>
  <c r="H16" i="43"/>
  <c r="H17" i="43"/>
  <c r="H8" i="10"/>
  <c r="H9" i="10"/>
  <c r="H10" i="10"/>
  <c r="H11" i="10"/>
  <c r="H13" i="10"/>
  <c r="H14" i="10"/>
  <c r="H15" i="10"/>
  <c r="H16" i="10"/>
  <c r="H17" i="10"/>
  <c r="C22" i="43"/>
  <c r="D22" i="43"/>
  <c r="E22" i="43"/>
  <c r="F22" i="43"/>
  <c r="I10" i="43"/>
  <c r="I14" i="43"/>
  <c r="I7" i="43"/>
  <c r="H7" i="43"/>
  <c r="D17" i="84" l="1"/>
  <c r="D15" i="84"/>
  <c r="D13" i="84"/>
  <c r="D9" i="84"/>
  <c r="I20" i="10"/>
  <c r="K20" i="10"/>
  <c r="C22" i="84"/>
  <c r="D14" i="84"/>
  <c r="F20" i="10"/>
  <c r="D16" i="84"/>
  <c r="D12" i="84"/>
  <c r="D10" i="84"/>
  <c r="C20" i="84"/>
  <c r="D11" i="84"/>
  <c r="K19" i="10"/>
  <c r="F19" i="10"/>
  <c r="H12" i="10"/>
  <c r="H20" i="10" s="1"/>
  <c r="I19" i="10"/>
  <c r="D8" i="84"/>
  <c r="B22" i="84"/>
  <c r="D7" i="84"/>
  <c r="D19" i="84" s="1"/>
  <c r="H7" i="10"/>
  <c r="G22" i="43"/>
  <c r="I16" i="43"/>
  <c r="H12" i="43"/>
  <c r="I8" i="43"/>
  <c r="H8" i="43"/>
  <c r="H13" i="43"/>
  <c r="H9" i="43"/>
  <c r="I17" i="43"/>
  <c r="H14" i="43"/>
  <c r="H10" i="43"/>
  <c r="H15" i="43"/>
  <c r="H11" i="43"/>
  <c r="I22" i="43" l="1"/>
  <c r="K37" i="43"/>
  <c r="K39" i="43" s="1"/>
  <c r="D20" i="84"/>
  <c r="D22" i="84"/>
  <c r="H22" i="10"/>
  <c r="H19" i="10"/>
  <c r="H22" i="43"/>
  <c r="C19" i="43"/>
  <c r="D19" i="43"/>
  <c r="E19" i="43"/>
  <c r="F19" i="43"/>
  <c r="D20" i="43"/>
  <c r="E20" i="43"/>
  <c r="F20" i="43"/>
  <c r="G20" i="43" l="1"/>
  <c r="G19" i="43"/>
  <c r="D14" i="83" l="1"/>
  <c r="D10" i="83"/>
  <c r="D12" i="83"/>
  <c r="D15" i="83"/>
  <c r="D17" i="83"/>
  <c r="D13" i="83"/>
  <c r="D9" i="83"/>
  <c r="C22" i="83"/>
  <c r="D16" i="83"/>
  <c r="D8" i="83"/>
  <c r="D11" i="83"/>
  <c r="C20" i="83"/>
  <c r="C19" i="83"/>
  <c r="B22" i="83"/>
  <c r="D7" i="83"/>
  <c r="C33" i="9"/>
  <c r="D33" i="9"/>
  <c r="E33" i="9"/>
  <c r="F33" i="9"/>
  <c r="G33" i="9"/>
  <c r="H33" i="9"/>
  <c r="I33" i="9"/>
  <c r="J33" i="9"/>
  <c r="J8" i="64"/>
  <c r="J10" i="64"/>
  <c r="J12" i="64"/>
  <c r="J14" i="64"/>
  <c r="J16" i="64"/>
  <c r="G9" i="64"/>
  <c r="G11" i="64"/>
  <c r="G13" i="64"/>
  <c r="G15" i="64"/>
  <c r="G17" i="64"/>
  <c r="J8" i="63"/>
  <c r="J10" i="63"/>
  <c r="J12" i="63"/>
  <c r="J14" i="63"/>
  <c r="J16" i="63"/>
  <c r="I20" i="43"/>
  <c r="I19" i="43"/>
  <c r="J7" i="63" l="1"/>
  <c r="J17" i="63"/>
  <c r="J15" i="63"/>
  <c r="J13" i="63"/>
  <c r="J11" i="63"/>
  <c r="J9" i="63"/>
  <c r="G16" i="64"/>
  <c r="G14" i="64"/>
  <c r="G12" i="64"/>
  <c r="G10" i="64"/>
  <c r="G8" i="64"/>
  <c r="J17" i="64"/>
  <c r="J15" i="64"/>
  <c r="J13" i="64"/>
  <c r="J11" i="64"/>
  <c r="G7" i="64"/>
  <c r="J7" i="64"/>
  <c r="J9" i="64"/>
  <c r="G7" i="63"/>
  <c r="G17" i="63"/>
  <c r="D16" i="63"/>
  <c r="G15" i="63"/>
  <c r="D14" i="63"/>
  <c r="G13" i="63"/>
  <c r="D12" i="63"/>
  <c r="G11" i="63"/>
  <c r="D10" i="63"/>
  <c r="G9" i="63"/>
  <c r="D8" i="63"/>
  <c r="G16" i="63"/>
  <c r="G14" i="63"/>
  <c r="G12" i="63"/>
  <c r="G10" i="63"/>
  <c r="G8" i="63"/>
  <c r="D7" i="63"/>
  <c r="D17" i="63"/>
  <c r="D15" i="63"/>
  <c r="D13" i="63"/>
  <c r="D11" i="63"/>
  <c r="D9" i="63"/>
  <c r="G18" i="34"/>
  <c r="G15" i="34"/>
  <c r="G14" i="34"/>
  <c r="G12" i="34"/>
  <c r="G11" i="34"/>
  <c r="G10" i="34"/>
  <c r="L7" i="14"/>
  <c r="I23" i="34"/>
  <c r="D20" i="83"/>
  <c r="I22" i="12"/>
  <c r="H8" i="34"/>
  <c r="B23" i="82"/>
  <c r="E7" i="3"/>
  <c r="I19" i="63"/>
  <c r="B7" i="15"/>
  <c r="H7" i="15"/>
  <c r="D7" i="15"/>
  <c r="I17" i="15"/>
  <c r="E17" i="15"/>
  <c r="K16" i="15"/>
  <c r="G16" i="15"/>
  <c r="C16" i="15"/>
  <c r="I15" i="15"/>
  <c r="E15" i="15"/>
  <c r="K14" i="15"/>
  <c r="G14" i="15"/>
  <c r="C14" i="15"/>
  <c r="I13" i="15"/>
  <c r="E13" i="15"/>
  <c r="K12" i="15"/>
  <c r="G12" i="15"/>
  <c r="C12" i="15"/>
  <c r="I11" i="15"/>
  <c r="E11" i="15"/>
  <c r="K10" i="15"/>
  <c r="G10" i="15"/>
  <c r="C10" i="15"/>
  <c r="I9" i="15"/>
  <c r="E9" i="15"/>
  <c r="K8" i="15"/>
  <c r="G8" i="15"/>
  <c r="C8" i="15"/>
  <c r="D21" i="34"/>
  <c r="D10" i="82"/>
  <c r="E14" i="3"/>
  <c r="E10" i="3"/>
  <c r="C19" i="63"/>
  <c r="E16" i="3"/>
  <c r="E12" i="3"/>
  <c r="E8" i="3"/>
  <c r="J21" i="82"/>
  <c r="E15" i="3"/>
  <c r="E11" i="3"/>
  <c r="E20" i="3" s="1"/>
  <c r="D18" i="82"/>
  <c r="D12" i="82"/>
  <c r="E17" i="3"/>
  <c r="E13" i="3"/>
  <c r="E9" i="3"/>
  <c r="I20" i="34"/>
  <c r="F15" i="34"/>
  <c r="F11" i="34"/>
  <c r="M12" i="34"/>
  <c r="G20" i="82"/>
  <c r="I19" i="64"/>
  <c r="F21" i="82"/>
  <c r="K23" i="34"/>
  <c r="N17" i="34"/>
  <c r="N16" i="34"/>
  <c r="N12" i="34"/>
  <c r="N11" i="34"/>
  <c r="B23" i="34"/>
  <c r="G16" i="34"/>
  <c r="N13" i="34"/>
  <c r="F22" i="64"/>
  <c r="D22" i="83"/>
  <c r="J19" i="39"/>
  <c r="I17" i="39"/>
  <c r="I9" i="39"/>
  <c r="I7" i="15"/>
  <c r="J17" i="15"/>
  <c r="H16" i="15"/>
  <c r="J15" i="15"/>
  <c r="B15" i="15"/>
  <c r="D14" i="15"/>
  <c r="B13" i="15"/>
  <c r="H12" i="15"/>
  <c r="J11" i="15"/>
  <c r="H10" i="15"/>
  <c r="J9" i="15"/>
  <c r="B9" i="15"/>
  <c r="D8" i="15"/>
  <c r="F18" i="34"/>
  <c r="F16" i="34"/>
  <c r="F12" i="34"/>
  <c r="F9" i="34"/>
  <c r="M13" i="34"/>
  <c r="J7" i="15"/>
  <c r="K7" i="15"/>
  <c r="C7" i="15"/>
  <c r="H17" i="15"/>
  <c r="D17" i="15"/>
  <c r="J16" i="15"/>
  <c r="F16" i="15"/>
  <c r="B16" i="15"/>
  <c r="H15" i="15"/>
  <c r="D15" i="15"/>
  <c r="J14" i="15"/>
  <c r="F14" i="15"/>
  <c r="B14" i="15"/>
  <c r="H13" i="15"/>
  <c r="D13" i="15"/>
  <c r="J12" i="15"/>
  <c r="F12" i="15"/>
  <c r="B12" i="15"/>
  <c r="H11" i="15"/>
  <c r="J10" i="15"/>
  <c r="F10" i="15"/>
  <c r="B10" i="15"/>
  <c r="H9" i="15"/>
  <c r="D9" i="15"/>
  <c r="B8" i="15"/>
  <c r="B22" i="12"/>
  <c r="G8" i="34"/>
  <c r="H18" i="34"/>
  <c r="H17" i="34"/>
  <c r="H16" i="34"/>
  <c r="H15" i="34"/>
  <c r="H14" i="34"/>
  <c r="H13" i="34"/>
  <c r="H11" i="34"/>
  <c r="H10" i="34"/>
  <c r="O18" i="34"/>
  <c r="O17" i="34"/>
  <c r="O16" i="34"/>
  <c r="O15" i="34"/>
  <c r="O13" i="34"/>
  <c r="O12" i="34"/>
  <c r="O11" i="34"/>
  <c r="O10" i="34"/>
  <c r="B22" i="39"/>
  <c r="F8" i="37"/>
  <c r="D17" i="82"/>
  <c r="D16" i="82"/>
  <c r="D15" i="82"/>
  <c r="D14" i="82"/>
  <c r="D13" i="82"/>
  <c r="C19" i="81"/>
  <c r="B19" i="63"/>
  <c r="F19" i="63"/>
  <c r="I20" i="63"/>
  <c r="C20" i="63"/>
  <c r="F20" i="63"/>
  <c r="F20" i="64"/>
  <c r="F17" i="15"/>
  <c r="B11" i="15"/>
  <c r="F13" i="34"/>
  <c r="M18" i="34"/>
  <c r="M16" i="34"/>
  <c r="M15" i="34"/>
  <c r="M11" i="34"/>
  <c r="M10" i="34"/>
  <c r="F17" i="37"/>
  <c r="F10" i="37"/>
  <c r="C20" i="82"/>
  <c r="I20" i="82"/>
  <c r="E19" i="81"/>
  <c r="E7" i="15"/>
  <c r="B17" i="15"/>
  <c r="D16" i="15"/>
  <c r="F15" i="15"/>
  <c r="H14" i="15"/>
  <c r="J13" i="15"/>
  <c r="F13" i="15"/>
  <c r="D12" i="15"/>
  <c r="F11" i="15"/>
  <c r="D10" i="15"/>
  <c r="F9" i="15"/>
  <c r="H8" i="15"/>
  <c r="F17" i="34"/>
  <c r="F14" i="34"/>
  <c r="F10" i="34"/>
  <c r="M17" i="34"/>
  <c r="F7" i="15"/>
  <c r="K17" i="15"/>
  <c r="G17" i="15"/>
  <c r="C17" i="15"/>
  <c r="I16" i="15"/>
  <c r="E16" i="15"/>
  <c r="K15" i="15"/>
  <c r="G15" i="15"/>
  <c r="C15" i="15"/>
  <c r="I14" i="15"/>
  <c r="E14" i="15"/>
  <c r="K13" i="15"/>
  <c r="G13" i="15"/>
  <c r="C13" i="15"/>
  <c r="I12" i="15"/>
  <c r="E12" i="15"/>
  <c r="K11" i="15"/>
  <c r="G11" i="15"/>
  <c r="C11" i="15"/>
  <c r="I10" i="15"/>
  <c r="E10" i="15"/>
  <c r="K9" i="15"/>
  <c r="G9" i="15"/>
  <c r="C9" i="15"/>
  <c r="I8" i="15"/>
  <c r="E8" i="15"/>
  <c r="H20" i="13"/>
  <c r="D20" i="13"/>
  <c r="L15" i="12"/>
  <c r="L14" i="12"/>
  <c r="L11" i="12"/>
  <c r="F8" i="34"/>
  <c r="I21" i="34"/>
  <c r="G17" i="34"/>
  <c r="G13" i="34"/>
  <c r="G9" i="34"/>
  <c r="N18" i="34"/>
  <c r="N15" i="34"/>
  <c r="N10" i="34"/>
  <c r="I16" i="39"/>
  <c r="I15" i="39"/>
  <c r="I13" i="39"/>
  <c r="F14" i="37"/>
  <c r="F12" i="37"/>
  <c r="E22" i="81"/>
  <c r="E19" i="63"/>
  <c r="H20" i="63"/>
  <c r="E20" i="63"/>
  <c r="E20" i="64"/>
  <c r="G20" i="64" s="1"/>
  <c r="I22" i="64"/>
  <c r="D19" i="83"/>
  <c r="K22" i="14"/>
  <c r="I22" i="14"/>
  <c r="E22" i="14"/>
  <c r="B19" i="14"/>
  <c r="J22" i="14"/>
  <c r="F22" i="14"/>
  <c r="H19" i="13"/>
  <c r="D19" i="13"/>
  <c r="I20" i="13"/>
  <c r="E20" i="13"/>
  <c r="D20" i="34"/>
  <c r="D23" i="34"/>
  <c r="K21" i="34"/>
  <c r="I14" i="39"/>
  <c r="I12" i="39"/>
  <c r="I11" i="39"/>
  <c r="J22" i="39"/>
  <c r="F22" i="39"/>
  <c r="J20" i="39"/>
  <c r="F18" i="37"/>
  <c r="F13" i="37"/>
  <c r="H20" i="82"/>
  <c r="K14" i="82"/>
  <c r="K13" i="82"/>
  <c r="D11" i="82"/>
  <c r="H19" i="63"/>
  <c r="J19" i="63" s="1"/>
  <c r="E19" i="64"/>
  <c r="F19" i="64"/>
  <c r="I20" i="64"/>
  <c r="D11" i="15"/>
  <c r="J8" i="15"/>
  <c r="F8" i="15"/>
  <c r="E21" i="34"/>
  <c r="E23" i="34"/>
  <c r="L23" i="34"/>
  <c r="H9" i="34"/>
  <c r="G22" i="39"/>
  <c r="C22" i="39"/>
  <c r="K16" i="82"/>
  <c r="K15" i="82"/>
  <c r="C22" i="14"/>
  <c r="G7" i="15"/>
  <c r="B22" i="14"/>
  <c r="H22" i="14"/>
  <c r="D22" i="14"/>
  <c r="E22" i="12"/>
  <c r="G22" i="12"/>
  <c r="K20" i="34"/>
  <c r="L21" i="34"/>
  <c r="H12" i="34"/>
  <c r="H22" i="39"/>
  <c r="D22" i="39"/>
  <c r="F16" i="37"/>
  <c r="F11" i="37"/>
  <c r="C21" i="82"/>
  <c r="K18" i="82"/>
  <c r="K17" i="82"/>
  <c r="H21" i="82"/>
  <c r="K10" i="82"/>
  <c r="J20" i="82"/>
  <c r="F20" i="82"/>
  <c r="E22" i="64"/>
  <c r="G22" i="64" s="1"/>
  <c r="H22" i="64"/>
  <c r="G22" i="14"/>
  <c r="B20" i="14"/>
  <c r="C21" i="34"/>
  <c r="J21" i="34"/>
  <c r="J23" i="34"/>
  <c r="I10" i="39"/>
  <c r="I8" i="39"/>
  <c r="E22" i="39"/>
  <c r="F15" i="37"/>
  <c r="F9" i="37"/>
  <c r="I21" i="82"/>
  <c r="K12" i="82"/>
  <c r="K11" i="82"/>
  <c r="B20" i="82"/>
  <c r="H20" i="64"/>
  <c r="H19" i="64"/>
  <c r="E20" i="82"/>
  <c r="D9" i="82"/>
  <c r="K9" i="82"/>
  <c r="E21" i="82"/>
  <c r="J20" i="34"/>
  <c r="L20" i="34"/>
  <c r="C20" i="34"/>
  <c r="C23" i="34"/>
  <c r="E20" i="34"/>
  <c r="D22" i="12"/>
  <c r="L8" i="12"/>
  <c r="L9" i="12"/>
  <c r="L12" i="12"/>
  <c r="L13" i="12"/>
  <c r="L17" i="12"/>
  <c r="H22" i="12"/>
  <c r="L16" i="12"/>
  <c r="C22" i="12"/>
  <c r="K22" i="12"/>
  <c r="L10" i="12"/>
  <c r="F22" i="12"/>
  <c r="J22" i="12"/>
  <c r="L7" i="12"/>
  <c r="G19" i="13"/>
  <c r="L10" i="13"/>
  <c r="J19" i="13"/>
  <c r="L14" i="13"/>
  <c r="C22" i="13"/>
  <c r="G22" i="13"/>
  <c r="K22" i="13"/>
  <c r="E19" i="13"/>
  <c r="I22" i="13"/>
  <c r="C20" i="13"/>
  <c r="G20" i="13"/>
  <c r="K20" i="13"/>
  <c r="C19" i="13"/>
  <c r="K19" i="13"/>
  <c r="F19" i="13"/>
  <c r="L15" i="13"/>
  <c r="B22" i="13"/>
  <c r="F22" i="13"/>
  <c r="J22" i="13"/>
  <c r="L8" i="13"/>
  <c r="L9" i="13"/>
  <c r="F20" i="13"/>
  <c r="J20" i="13"/>
  <c r="L12" i="13"/>
  <c r="L13" i="13"/>
  <c r="L16" i="13"/>
  <c r="L17" i="13"/>
  <c r="L7" i="13"/>
  <c r="L11" i="13"/>
  <c r="E22" i="13"/>
  <c r="D22" i="13"/>
  <c r="H22" i="13"/>
  <c r="I19" i="13"/>
  <c r="G20" i="63" l="1"/>
  <c r="F21" i="37"/>
  <c r="M23" i="34"/>
  <c r="I20" i="39"/>
  <c r="F20" i="37"/>
  <c r="E19" i="3"/>
  <c r="C20" i="15"/>
  <c r="J20" i="64"/>
  <c r="H23" i="34"/>
  <c r="J19" i="64"/>
  <c r="G19" i="64"/>
  <c r="N21" i="34"/>
  <c r="J20" i="63"/>
  <c r="N23" i="34"/>
  <c r="J22" i="64"/>
  <c r="D19" i="63"/>
  <c r="G19" i="63"/>
  <c r="D20" i="63"/>
  <c r="D20" i="15"/>
  <c r="F20" i="34"/>
  <c r="M21" i="34"/>
  <c r="K21" i="82"/>
  <c r="G23" i="34"/>
  <c r="F23" i="34"/>
  <c r="L16" i="15"/>
  <c r="F20" i="15"/>
  <c r="O23" i="34"/>
  <c r="G21" i="34"/>
  <c r="F21" i="34"/>
  <c r="H21" i="34"/>
  <c r="E20" i="15"/>
  <c r="K20" i="15"/>
  <c r="G20" i="15"/>
  <c r="M20" i="34"/>
  <c r="O20" i="34"/>
  <c r="N20" i="34"/>
  <c r="L10" i="15"/>
  <c r="I20" i="15"/>
  <c r="G19" i="15"/>
  <c r="H20" i="34"/>
  <c r="O21" i="34"/>
  <c r="G20" i="34"/>
  <c r="D21" i="82"/>
  <c r="H20" i="15"/>
  <c r="G22" i="15"/>
  <c r="L15" i="15"/>
  <c r="D22" i="15"/>
  <c r="B19" i="15"/>
  <c r="L12" i="15"/>
  <c r="B22" i="15"/>
  <c r="J19" i="15"/>
  <c r="C19" i="15"/>
  <c r="H19" i="15"/>
  <c r="D19" i="15"/>
  <c r="L17" i="15"/>
  <c r="L20" i="12"/>
  <c r="L8" i="15"/>
  <c r="K22" i="15"/>
  <c r="L13" i="15"/>
  <c r="I19" i="15"/>
  <c r="K19" i="15"/>
  <c r="L9" i="15"/>
  <c r="L11" i="15"/>
  <c r="F19" i="15"/>
  <c r="H22" i="15"/>
  <c r="E22" i="15"/>
  <c r="E19" i="15"/>
  <c r="F22" i="15"/>
  <c r="C22" i="15"/>
  <c r="L14" i="15"/>
  <c r="L7" i="15"/>
  <c r="J20" i="15"/>
  <c r="B20" i="15"/>
  <c r="I22" i="15"/>
  <c r="J22" i="15"/>
  <c r="L22" i="12"/>
  <c r="L19" i="12"/>
  <c r="L20" i="13"/>
  <c r="L19" i="13"/>
  <c r="L22" i="13"/>
  <c r="L22" i="15" l="1"/>
  <c r="L20" i="15"/>
  <c r="L19" i="15"/>
  <c r="D8" i="80"/>
  <c r="C9" i="80"/>
  <c r="D9" i="80"/>
  <c r="D12" i="80"/>
  <c r="C13" i="80"/>
  <c r="D13" i="80"/>
  <c r="C15" i="80"/>
  <c r="D15" i="80"/>
  <c r="D16" i="80"/>
  <c r="C17" i="80"/>
  <c r="D17" i="80"/>
  <c r="K22" i="10"/>
  <c r="B9" i="80"/>
  <c r="B13" i="80"/>
  <c r="B17" i="80"/>
  <c r="B20" i="10" l="1"/>
  <c r="B19" i="10"/>
  <c r="D11" i="80"/>
  <c r="D20" i="10"/>
  <c r="D7" i="80"/>
  <c r="D19" i="10"/>
  <c r="C11" i="80"/>
  <c r="C20" i="10"/>
  <c r="C19" i="10"/>
  <c r="C19" i="80" s="1"/>
  <c r="D14" i="80"/>
  <c r="D10" i="80"/>
  <c r="C7" i="80"/>
  <c r="F17" i="1"/>
  <c r="F15" i="1"/>
  <c r="F9" i="1"/>
  <c r="F7" i="1"/>
  <c r="G7" i="3" s="1"/>
  <c r="F13" i="1"/>
  <c r="F10" i="1"/>
  <c r="F12" i="1"/>
  <c r="F14" i="1"/>
  <c r="F8" i="1"/>
  <c r="F16" i="1"/>
  <c r="F11" i="1"/>
  <c r="E16" i="10"/>
  <c r="J16" i="10" s="1"/>
  <c r="B8" i="80"/>
  <c r="C16" i="80"/>
  <c r="C14" i="80"/>
  <c r="C10" i="80"/>
  <c r="C8" i="80"/>
  <c r="B7" i="80"/>
  <c r="B14" i="80"/>
  <c r="B10" i="80"/>
  <c r="E17" i="10"/>
  <c r="J17" i="10" s="1"/>
  <c r="E13" i="10"/>
  <c r="J13" i="10" s="1"/>
  <c r="E9" i="10"/>
  <c r="J9" i="10" s="1"/>
  <c r="D20" i="80"/>
  <c r="E15" i="10"/>
  <c r="J15" i="10" s="1"/>
  <c r="E11" i="10"/>
  <c r="B16" i="80"/>
  <c r="B12" i="80"/>
  <c r="E14" i="10"/>
  <c r="J14" i="10" s="1"/>
  <c r="E10" i="10"/>
  <c r="J10" i="10" s="1"/>
  <c r="B15" i="80"/>
  <c r="B11" i="80"/>
  <c r="C12" i="80"/>
  <c r="B22" i="10"/>
  <c r="C22" i="10"/>
  <c r="C22" i="80" s="1"/>
  <c r="D22" i="10"/>
  <c r="E12" i="10"/>
  <c r="J12" i="10" s="1"/>
  <c r="E8" i="10"/>
  <c r="J8" i="10" s="1"/>
  <c r="E7" i="10"/>
  <c r="J7" i="10" s="1"/>
  <c r="I19" i="80"/>
  <c r="I22" i="10"/>
  <c r="F19" i="80"/>
  <c r="F22" i="10"/>
  <c r="J23" i="82"/>
  <c r="H23" i="82"/>
  <c r="F23" i="82"/>
  <c r="C23" i="82"/>
  <c r="B22" i="80" l="1"/>
  <c r="D22" i="80"/>
  <c r="D22" i="9"/>
  <c r="E22" i="9"/>
  <c r="B22" i="9"/>
  <c r="C22" i="9"/>
  <c r="J19" i="10"/>
  <c r="E19" i="10"/>
  <c r="E19" i="80" s="1"/>
  <c r="J11" i="10"/>
  <c r="E20" i="10"/>
  <c r="G19" i="80"/>
  <c r="C20" i="80"/>
  <c r="F20" i="1"/>
  <c r="B11" i="81"/>
  <c r="G11" i="3"/>
  <c r="B12" i="81"/>
  <c r="G12" i="3"/>
  <c r="B17" i="81"/>
  <c r="G17" i="3"/>
  <c r="B14" i="81"/>
  <c r="G14" i="3"/>
  <c r="B10" i="81"/>
  <c r="G10" i="3"/>
  <c r="B15" i="81"/>
  <c r="G15" i="3"/>
  <c r="F19" i="1"/>
  <c r="G19" i="3" s="1"/>
  <c r="B8" i="81"/>
  <c r="G8" i="3"/>
  <c r="C7" i="4"/>
  <c r="F7" i="4"/>
  <c r="D7" i="4"/>
  <c r="E7" i="4"/>
  <c r="B19" i="80"/>
  <c r="B16" i="81"/>
  <c r="G16" i="3"/>
  <c r="B13" i="81"/>
  <c r="G13" i="3"/>
  <c r="B9" i="81"/>
  <c r="G9" i="3"/>
  <c r="B20" i="80"/>
  <c r="F22" i="1"/>
  <c r="E7" i="80"/>
  <c r="D19" i="80"/>
  <c r="E22" i="10"/>
  <c r="E23" i="82"/>
  <c r="G23" i="82"/>
  <c r="I23" i="82"/>
  <c r="D8" i="82"/>
  <c r="D20" i="82" s="1"/>
  <c r="K8" i="82"/>
  <c r="K20" i="82" s="1"/>
  <c r="B20" i="81" l="1"/>
  <c r="D20" i="81" s="1"/>
  <c r="G20" i="3"/>
  <c r="C20" i="4" s="1"/>
  <c r="J11" i="80"/>
  <c r="J20" i="10"/>
  <c r="D9" i="4"/>
  <c r="C9" i="4"/>
  <c r="F9" i="4"/>
  <c r="B9" i="4"/>
  <c r="E9" i="4"/>
  <c r="E16" i="4"/>
  <c r="D16" i="4"/>
  <c r="B16" i="4"/>
  <c r="C16" i="4"/>
  <c r="F16" i="4"/>
  <c r="E15" i="4"/>
  <c r="C15" i="4"/>
  <c r="D15" i="4"/>
  <c r="F15" i="4"/>
  <c r="B15" i="4"/>
  <c r="B14" i="4"/>
  <c r="E14" i="4"/>
  <c r="F14" i="4"/>
  <c r="D14" i="4"/>
  <c r="C14" i="4"/>
  <c r="E12" i="4"/>
  <c r="D12" i="4"/>
  <c r="B12" i="4"/>
  <c r="C12" i="4"/>
  <c r="F12" i="4"/>
  <c r="E20" i="4"/>
  <c r="F13" i="81"/>
  <c r="D13" i="81"/>
  <c r="D19" i="4"/>
  <c r="C19" i="4"/>
  <c r="B19" i="4"/>
  <c r="F19" i="4"/>
  <c r="E19" i="4"/>
  <c r="D10" i="81"/>
  <c r="F10" i="81"/>
  <c r="F17" i="81"/>
  <c r="D17" i="81"/>
  <c r="F11" i="81"/>
  <c r="D11" i="81"/>
  <c r="G22" i="3"/>
  <c r="K31" i="1"/>
  <c r="D13" i="4"/>
  <c r="C13" i="4"/>
  <c r="F13" i="4"/>
  <c r="B13" i="4"/>
  <c r="E13" i="4"/>
  <c r="F8" i="81"/>
  <c r="D8" i="81"/>
  <c r="B10" i="4"/>
  <c r="E10" i="4"/>
  <c r="D10" i="4"/>
  <c r="C10" i="4"/>
  <c r="F10" i="4"/>
  <c r="D17" i="4"/>
  <c r="C17" i="4"/>
  <c r="F17" i="4"/>
  <c r="B17" i="4"/>
  <c r="E17" i="4"/>
  <c r="C11" i="4"/>
  <c r="B11" i="4"/>
  <c r="F11" i="4"/>
  <c r="E11" i="4"/>
  <c r="D11" i="4"/>
  <c r="F9" i="81"/>
  <c r="D9" i="81"/>
  <c r="F16" i="81"/>
  <c r="D16" i="81"/>
  <c r="E8" i="4"/>
  <c r="D8" i="4"/>
  <c r="B8" i="4"/>
  <c r="C8" i="4"/>
  <c r="F8" i="4"/>
  <c r="F15" i="81"/>
  <c r="D15" i="81"/>
  <c r="D14" i="81"/>
  <c r="F14" i="81"/>
  <c r="F12" i="81"/>
  <c r="D12" i="81"/>
  <c r="K23" i="82"/>
  <c r="D23" i="82"/>
  <c r="F20" i="4" l="1"/>
  <c r="D20" i="4"/>
  <c r="B20" i="4"/>
  <c r="F20" i="81"/>
  <c r="E23" i="37" l="1"/>
  <c r="K23" i="37"/>
  <c r="I23" i="37"/>
  <c r="B23" i="37"/>
  <c r="D23" i="37"/>
  <c r="G23" i="37"/>
  <c r="J23" i="37"/>
  <c r="H23" i="37"/>
  <c r="L10" i="37"/>
  <c r="L10" i="82" s="1"/>
  <c r="L12" i="37"/>
  <c r="L14" i="37"/>
  <c r="L14" i="82" s="1"/>
  <c r="L16" i="37"/>
  <c r="L16" i="82" s="1"/>
  <c r="L18" i="37"/>
  <c r="L18" i="82" s="1"/>
  <c r="L8" i="37"/>
  <c r="L9" i="37"/>
  <c r="L9" i="82" s="1"/>
  <c r="L11" i="37"/>
  <c r="L11" i="82" s="1"/>
  <c r="L13" i="37"/>
  <c r="L13" i="82" s="1"/>
  <c r="L15" i="37"/>
  <c r="L15" i="82" s="1"/>
  <c r="L17" i="37"/>
  <c r="L17" i="82" s="1"/>
  <c r="C23" i="37"/>
  <c r="L12" i="82" l="1"/>
  <c r="L21" i="37"/>
  <c r="L21" i="82" s="1"/>
  <c r="L8" i="82"/>
  <c r="L20" i="37"/>
  <c r="L20" i="82" s="1"/>
  <c r="F23" i="37"/>
  <c r="L23" i="37"/>
  <c r="L23" i="82" l="1"/>
  <c r="I7" i="39"/>
  <c r="I19" i="39" s="1"/>
  <c r="I22" i="39" l="1"/>
  <c r="I22" i="63"/>
  <c r="H22" i="63"/>
  <c r="F22" i="63"/>
  <c r="E22" i="63"/>
  <c r="C22" i="63"/>
  <c r="B22" i="63"/>
  <c r="J22" i="63" l="1"/>
  <c r="G22" i="63"/>
  <c r="D22" i="63"/>
  <c r="H20" i="43"/>
  <c r="H19" i="43"/>
  <c r="C22" i="81" l="1"/>
  <c r="D22" i="3"/>
  <c r="D22" i="4" s="1"/>
  <c r="B22" i="3"/>
  <c r="B22" i="4" s="1"/>
  <c r="F22" i="3"/>
  <c r="F22" i="4" s="1"/>
  <c r="K19" i="87" s="1"/>
  <c r="C22" i="3"/>
  <c r="C22" i="4" s="1"/>
  <c r="E22" i="3" l="1"/>
  <c r="E22" i="4" s="1"/>
  <c r="K6" i="87" s="1"/>
  <c r="G22" i="80"/>
  <c r="G20" i="80"/>
  <c r="G17" i="80"/>
  <c r="G16" i="80"/>
  <c r="G15" i="80"/>
  <c r="G14" i="80"/>
  <c r="G13" i="80"/>
  <c r="G12" i="80"/>
  <c r="G11" i="80"/>
  <c r="G10" i="80"/>
  <c r="G9" i="80"/>
  <c r="G8" i="80"/>
  <c r="G7" i="80"/>
  <c r="F64" i="64"/>
  <c r="I64" i="64"/>
  <c r="A2" i="77"/>
  <c r="H17" i="80" l="1"/>
  <c r="F20" i="80"/>
  <c r="H8" i="80"/>
  <c r="H10" i="80"/>
  <c r="H12" i="80"/>
  <c r="H14" i="80"/>
  <c r="H16" i="80"/>
  <c r="F15" i="80"/>
  <c r="F7" i="80"/>
  <c r="H9" i="80"/>
  <c r="F11" i="80"/>
  <c r="H13" i="80"/>
  <c r="F22" i="80"/>
  <c r="F7" i="9"/>
  <c r="F9" i="9"/>
  <c r="F11" i="9"/>
  <c r="F13" i="9"/>
  <c r="F15" i="9"/>
  <c r="F17" i="9"/>
  <c r="I22" i="80"/>
  <c r="I11" i="80"/>
  <c r="I12" i="80"/>
  <c r="O8" i="34"/>
  <c r="I8" i="80"/>
  <c r="I15" i="80"/>
  <c r="I16" i="80"/>
  <c r="I20" i="80"/>
  <c r="I10" i="80"/>
  <c r="H11" i="80"/>
  <c r="I14" i="80"/>
  <c r="H15" i="80"/>
  <c r="I7" i="80"/>
  <c r="F9" i="80"/>
  <c r="F13" i="80"/>
  <c r="F17" i="80"/>
  <c r="I9" i="80"/>
  <c r="I13" i="80"/>
  <c r="I17" i="80"/>
  <c r="F8" i="80"/>
  <c r="F10" i="80"/>
  <c r="F12" i="80"/>
  <c r="F14" i="80"/>
  <c r="F16" i="80"/>
  <c r="L9" i="14"/>
  <c r="L11" i="14"/>
  <c r="L13" i="14"/>
  <c r="L15" i="14"/>
  <c r="L17" i="14"/>
  <c r="F8" i="9"/>
  <c r="F10" i="9"/>
  <c r="F12" i="9"/>
  <c r="F14" i="9"/>
  <c r="F16" i="9"/>
  <c r="L8" i="14"/>
  <c r="L10" i="14"/>
  <c r="L12" i="14"/>
  <c r="L14" i="14"/>
  <c r="L16" i="14"/>
  <c r="N8" i="34"/>
  <c r="M8" i="34"/>
  <c r="F20" i="9" l="1"/>
  <c r="F19" i="9"/>
  <c r="F22" i="9"/>
  <c r="K31" i="9" s="1"/>
  <c r="K33" i="9" s="1"/>
  <c r="L19" i="14"/>
  <c r="L20" i="14"/>
  <c r="L22" i="14"/>
  <c r="H19" i="80"/>
  <c r="H22" i="80"/>
  <c r="B7" i="4"/>
  <c r="B7" i="81"/>
  <c r="H20" i="80"/>
  <c r="H7" i="80"/>
  <c r="E20" i="80"/>
  <c r="E22" i="80"/>
  <c r="J15" i="80"/>
  <c r="E15" i="80"/>
  <c r="E11" i="80"/>
  <c r="J17" i="80"/>
  <c r="E17" i="80"/>
  <c r="J13" i="80"/>
  <c r="E13" i="80"/>
  <c r="J9" i="80"/>
  <c r="E9" i="80"/>
  <c r="J16" i="80"/>
  <c r="E16" i="80"/>
  <c r="J14" i="80"/>
  <c r="E14" i="80"/>
  <c r="E12" i="80"/>
  <c r="J10" i="80"/>
  <c r="E10" i="80"/>
  <c r="J8" i="80"/>
  <c r="E8" i="80"/>
  <c r="D7" i="81" l="1"/>
  <c r="B22" i="81"/>
  <c r="B19" i="81"/>
  <c r="D19" i="81" s="1"/>
  <c r="F7" i="81"/>
  <c r="J22" i="10"/>
  <c r="J22" i="80" s="1"/>
  <c r="J19" i="80"/>
  <c r="J12" i="80"/>
  <c r="J20" i="80"/>
  <c r="J7" i="80"/>
  <c r="F22" i="81" l="1"/>
  <c r="J15" i="88" s="1"/>
  <c r="D22" i="81"/>
  <c r="K6" i="88" s="1"/>
  <c r="F19" i="81"/>
</calcChain>
</file>

<file path=xl/sharedStrings.xml><?xml version="1.0" encoding="utf-8"?>
<sst xmlns="http://schemas.openxmlformats.org/spreadsheetml/2006/main" count="950" uniqueCount="308">
  <si>
    <t>arc21</t>
  </si>
  <si>
    <t>Belfast</t>
  </si>
  <si>
    <t>NWRWMG</t>
  </si>
  <si>
    <t>Northern Ireland</t>
  </si>
  <si>
    <t>Source: NIEA</t>
  </si>
  <si>
    <t>KPI (a)</t>
  </si>
  <si>
    <t>Glass</t>
  </si>
  <si>
    <t>Bulky waste</t>
  </si>
  <si>
    <t>Other</t>
  </si>
  <si>
    <t>Regular collection</t>
  </si>
  <si>
    <t>Street cleaning</t>
  </si>
  <si>
    <t>Construction &amp; demolition</t>
  </si>
  <si>
    <t>Grounds waste</t>
  </si>
  <si>
    <t>Commercial &amp; industrial</t>
  </si>
  <si>
    <t>Highways waste</t>
  </si>
  <si>
    <t>Household</t>
  </si>
  <si>
    <t>Non-household</t>
  </si>
  <si>
    <t>Asbestos</t>
  </si>
  <si>
    <t>Beach-cleaning</t>
  </si>
  <si>
    <t>Fly-tipped clearance</t>
  </si>
  <si>
    <t>Gully emptyings</t>
  </si>
  <si>
    <t>Healthcare waste</t>
  </si>
  <si>
    <t>Textiles</t>
  </si>
  <si>
    <t>Wood</t>
  </si>
  <si>
    <t>Metal</t>
  </si>
  <si>
    <t>Collected household waste</t>
  </si>
  <si>
    <t>Collected non-household waste</t>
  </si>
  <si>
    <t>Civic amenity site waste</t>
  </si>
  <si>
    <t>Separately / Other collected waste</t>
  </si>
  <si>
    <t>Total</t>
  </si>
  <si>
    <t>Electrical Goods</t>
  </si>
  <si>
    <t>Construction, Demolition and Excavation</t>
  </si>
  <si>
    <t>*after transfers</t>
  </si>
  <si>
    <t>KPI(j)</t>
  </si>
  <si>
    <t>2006/07</t>
  </si>
  <si>
    <t>2007/08</t>
  </si>
  <si>
    <t>2008/09</t>
  </si>
  <si>
    <t>2009/10</t>
  </si>
  <si>
    <t>2010/11</t>
  </si>
  <si>
    <t>2011/12</t>
  </si>
  <si>
    <t>2012/13</t>
  </si>
  <si>
    <t>2013/14</t>
  </si>
  <si>
    <t>KPI(f)</t>
  </si>
  <si>
    <t>Paper and card</t>
  </si>
  <si>
    <t>Plastic</t>
  </si>
  <si>
    <t>Compostable (excluding all wood)</t>
  </si>
  <si>
    <t>All recycled materials collected</t>
  </si>
  <si>
    <t>Input (tonnes)</t>
  </si>
  <si>
    <t>Recycled (tonnes)</t>
  </si>
  <si>
    <t>Rejects to RDF (tonnes)</t>
  </si>
  <si>
    <t>Rejects to landfill (tonnes)</t>
  </si>
  <si>
    <t>Recovered recyclates (%)</t>
  </si>
  <si>
    <t>Recovered energy from RDF rejects (%)</t>
  </si>
  <si>
    <t>Disposed to landfill (%)</t>
  </si>
  <si>
    <t xml:space="preserve">Note: </t>
  </si>
  <si>
    <t>Inputs may not always equal outputs as some councils employ an additional process where material, destined for landfill, is then biostabilised. This results in a significant mass (mainly water) loss which is not accounted for in this table.</t>
  </si>
  <si>
    <t>Materials sent for recycling &amp; composting</t>
  </si>
  <si>
    <t>Bicycles</t>
  </si>
  <si>
    <t>Books</t>
  </si>
  <si>
    <t>Furniture</t>
  </si>
  <si>
    <t>Paint</t>
  </si>
  <si>
    <t>Textiles &amp; Footwear</t>
  </si>
  <si>
    <t>All Electrical Equipment</t>
  </si>
  <si>
    <t>All Materials</t>
  </si>
  <si>
    <t>All Sources</t>
  </si>
  <si>
    <t>KPI (b)</t>
  </si>
  <si>
    <t>Units: Tonnes</t>
  </si>
  <si>
    <t xml:space="preserve">Glass tonnage captured by household kerbside collection </t>
  </si>
  <si>
    <t>Glass tonnage available in household kerbside residual collection*</t>
  </si>
  <si>
    <t xml:space="preserve">Paper &amp; Card tonnage captured by household kerbside collection </t>
  </si>
  <si>
    <t>Paper &amp; Card tonnage available in household kerbside residual collection*</t>
  </si>
  <si>
    <t xml:space="preserve">Mixed metals tonnage captured by household kerbside collection </t>
  </si>
  <si>
    <t>Mixed metals tonnage available in household kerbside residual collection*</t>
  </si>
  <si>
    <t xml:space="preserve">Mixed plastics tonnage captured by household kerbside collection </t>
  </si>
  <si>
    <t>Mixed plastics tonnage available in household kerbside residual collection*</t>
  </si>
  <si>
    <t>[tonnage of category captured by kerbside collection]+([tonnage of regularly collected kerbside residual waste]*[% of category in kerbside residual waste in the NI Waste Compositional Study 2007/08])</t>
  </si>
  <si>
    <t xml:space="preserve">WEEE tonnage captured by household kerbside collection </t>
  </si>
  <si>
    <t>WEEE  tonnage available in household kerbside residual collection*</t>
  </si>
  <si>
    <t xml:space="preserve">Glass capture rate for the household kerbside collection </t>
  </si>
  <si>
    <t xml:space="preserve">Paper &amp; Card capture rate for the household kerbside collection </t>
  </si>
  <si>
    <t xml:space="preserve">Mixed metals capture rate for the household kerbside collection </t>
  </si>
  <si>
    <t xml:space="preserve">Mixed plastics capture rate for the household kerbside collection </t>
  </si>
  <si>
    <t xml:space="preserve">WEEE capture rate for the household kerbside collection </t>
  </si>
  <si>
    <t>Northern Ireland Local Authority Collected Municipal Waste Management Statistics</t>
  </si>
  <si>
    <t xml:space="preserve">These tables should be read with the relevant report: </t>
  </si>
  <si>
    <t>Contents</t>
  </si>
  <si>
    <t>Page</t>
  </si>
  <si>
    <t>KPIs</t>
  </si>
  <si>
    <t>Printing Guidance</t>
  </si>
  <si>
    <t>Each individual worksheet within this workbook is formatted for easy printing on a single page (landscape).</t>
  </si>
  <si>
    <r>
      <t xml:space="preserve">The complete workbook can be printed by selecting Print and then selecting </t>
    </r>
    <r>
      <rPr>
        <b/>
        <sz val="12"/>
        <rFont val="Arial"/>
        <family val="2"/>
      </rPr>
      <t>'Entire workbook'</t>
    </r>
    <r>
      <rPr>
        <sz val="12"/>
        <rFont val="Arial"/>
        <family val="2"/>
      </rPr>
      <t xml:space="preserve"> in the 'Print what' section.</t>
    </r>
  </si>
  <si>
    <t xml:space="preserve">Users are free to change the printing options to their individual preferences. </t>
  </si>
  <si>
    <t>We have tried to set up user-friendly printing but this may not work for all users due to differences in software and system settings.</t>
  </si>
  <si>
    <t>Contact Details</t>
  </si>
  <si>
    <t>Telephone:</t>
  </si>
  <si>
    <t>E-mail:</t>
  </si>
  <si>
    <t>Website:</t>
  </si>
  <si>
    <t>Address:</t>
  </si>
  <si>
    <t>Authority</t>
  </si>
  <si>
    <t>Apr - Jun 2014</t>
  </si>
  <si>
    <t>Jul - Sep 2014</t>
  </si>
  <si>
    <t>Oct - Dec 2014</t>
  </si>
  <si>
    <t>Jan - Mar 2015</t>
  </si>
  <si>
    <t>KPI (j)</t>
  </si>
  <si>
    <t>LAC municipal waste preparing for reuse</t>
  </si>
  <si>
    <t>LAC municipal waste dry recycling</t>
  </si>
  <si>
    <t>LAC municipal waste composting</t>
  </si>
  <si>
    <t>LAC municipal waste preparing for reuse, dry recycling and composting</t>
  </si>
  <si>
    <t>LAC municipal waste energy recovery (mixed residual LACMW)</t>
  </si>
  <si>
    <t>LAC municipal waste energy recovery (specific streams e.g. wood)</t>
  </si>
  <si>
    <t>LAC municipal waste energy recovery total</t>
  </si>
  <si>
    <t>LAC municipal waste landfilled</t>
  </si>
  <si>
    <t>LAC municipal waste unclassified</t>
  </si>
  <si>
    <t>LAC municipal waste arisings</t>
  </si>
  <si>
    <t>Table 3: Local authority collected (LAC) municipal waste sent for preparing for reuse, dry recycling, composting, energy recovery and landfill by district council and waste management group</t>
  </si>
  <si>
    <t>Units: Percentages</t>
  </si>
  <si>
    <t>LAC municipal waste preparing for reuse rate</t>
  </si>
  <si>
    <t>LAC municipal waste dry recycling rate</t>
  </si>
  <si>
    <t>LAC municipal waste composting rate</t>
  </si>
  <si>
    <t>LAC municipal waste preparing for reuse, dry recycling and composting rate</t>
  </si>
  <si>
    <t>LAC municipal waste energy recovery rate (mixed residual LACMW)</t>
  </si>
  <si>
    <t>LAC municipal waste energy recovery rate (specific streams e.g. wood)</t>
  </si>
  <si>
    <t>LAC municipal waste recovery rate</t>
  </si>
  <si>
    <t>LAC municipal waste landfill rate</t>
  </si>
  <si>
    <t>KPI (e2)</t>
  </si>
  <si>
    <t>KPI (f)</t>
  </si>
  <si>
    <t>Map 1: Local authority collected municipal waste sent for preparing for reuse, recycling and composting rate</t>
  </si>
  <si>
    <t>Units: Tonnes, Percentages</t>
  </si>
  <si>
    <t>Table 9: Local authority collected municipal waste sent to materials recovery facilities by district council and waste management group</t>
  </si>
  <si>
    <t>Table 11: Material types collected for reuse from kerbside, civic amenity and bring sites by district council and waste management group</t>
  </si>
  <si>
    <t>Separately / other collected waste</t>
  </si>
  <si>
    <t>Table 13: Household waste arisings per quarter by district council and waste management group</t>
  </si>
  <si>
    <t>Table 15: Household waste sent for preparing for reuse, dry recycling, composting and landfill by district council and waste management group</t>
  </si>
  <si>
    <t>Map 2: Household waste sent for preparing for reuse, recycling and composting rate</t>
  </si>
  <si>
    <t>Household waste preparing for reuse</t>
  </si>
  <si>
    <t>Household waste dry recycling</t>
  </si>
  <si>
    <t>Household waste composting</t>
  </si>
  <si>
    <t>Household waste preparing for reuse, dry recycling and composting</t>
  </si>
  <si>
    <t>Household waste landfilled</t>
  </si>
  <si>
    <t>Household waste arisings</t>
  </si>
  <si>
    <t>Household waste preparing for reuse rate</t>
  </si>
  <si>
    <t>Household waste dry recycling rate</t>
  </si>
  <si>
    <t>Household waste composting rate</t>
  </si>
  <si>
    <t>Household waste preparing for reuse, dry recycling and composting rate</t>
  </si>
  <si>
    <t>Household waste landfill rate</t>
  </si>
  <si>
    <t>KPI (a2)</t>
  </si>
  <si>
    <t>Units: Kilogrammes per capita</t>
  </si>
  <si>
    <t>because the recycling measures were defined to capture outputs from recycling processes which exclude energy recovery.</t>
  </si>
  <si>
    <t>Units: Kilogrammes per capita and tonnes per household</t>
  </si>
  <si>
    <t>Source: NIEA, NISRA, LPS</t>
  </si>
  <si>
    <t>Units: Tonnes per household</t>
  </si>
  <si>
    <t>Map 3: Household waste arisings per capita</t>
  </si>
  <si>
    <t>Table 20: Reported biodegradable local authority collected municipal waste sent to landfill by district council and waste management group</t>
  </si>
  <si>
    <t>Table 17: Household waste per capita and per household by district council and waste management group</t>
  </si>
  <si>
    <t>KPI (g)</t>
  </si>
  <si>
    <t>Table 21i: Capture rates for primary waste categories in household kerbside collected waste by district council and waste management group</t>
  </si>
  <si>
    <t>Table 21ii: Capture rates for primary waste categories in household kerbside collected waste by district council and waste management group</t>
  </si>
  <si>
    <t>Table 1: Local authority collected municipal waste arisings per quarter by district council and waste management group</t>
  </si>
  <si>
    <t>-</t>
  </si>
  <si>
    <t>Small negative tonnages can arise in the unclassified column if more waste is sent for treatment in the year than was actually collected as is more likely at councils operating transfer stations.</t>
  </si>
  <si>
    <t>It is not extracted directly from the WasteDataFlow system. The majority of the total unclassified tonnage can be attributed to moisture and/or gaseous losses.</t>
  </si>
  <si>
    <t>Unclassified waste is calculated as a residual amount of municipal waste after municipal waste sent for preparing for reuse, for dry recycling, composting, energy recovery and to landfill have been accounted for.</t>
  </si>
  <si>
    <t>Notes: Rates calculated by dividing total tonnage of LAC municipal waste sent in each category by total LAC municipal waste arisings.</t>
  </si>
  <si>
    <t>Note: Rates calculated by dividing total tonnage of LAC municipal waste sent in each category by total LAC municipal waste arisings.</t>
  </si>
  <si>
    <t>Note: Includes waste collected at kerbside, civic amenity sites, bring sites, street recycling bins and other recycling schemes.</t>
  </si>
  <si>
    <t>Note: The tonnages of waste sent for preparing for reuse, for dry recycling, composting and landfill may not always equal the waste arisings</t>
  </si>
  <si>
    <t>Notes: Rates calculated by dividing total tonnage of household waste sent in each category by total household waste arisings.</t>
  </si>
  <si>
    <t>were defined to capture outputs from recycling processes which exclude energy recovery.</t>
  </si>
  <si>
    <t>The percentages of waste sent for preparing for reuse, for dry recycling, composting and landfill may not equal 100% because the recycling measures</t>
  </si>
  <si>
    <t>Household waste arisings
(kg per capita)</t>
  </si>
  <si>
    <t>Household waste arisings
(tonnes per household)</t>
  </si>
  <si>
    <t>The potential quantity of primary waste category calculated as follows:</t>
  </si>
  <si>
    <t>Additional information including material to primary waste category lookup tables are available at</t>
  </si>
  <si>
    <t>http://www.wastedataflow.org/htm/datasets.aspx#NorthernIrelandGuidance</t>
  </si>
  <si>
    <t>Notes: Tables 21i and 21ii show tonnages of kerbside collected waste for primary waste categories as defined on the WasteDataFlow system.</t>
  </si>
  <si>
    <t>The calculations for capture rates are based on a Compositional Study undertaken in 2007-08 and may not accurately reflect the current situation.</t>
  </si>
  <si>
    <t>However, it is the best available estimation of the proportions of the primary waste categories contained within kerbside residual waste.</t>
  </si>
  <si>
    <t>The accuracy of these estimates is expected to decrease over time as household recycling habits continue to change.</t>
  </si>
  <si>
    <t>However in any scheme year a council may transfer allowances to other councils in order to ensure that each council does not exceed the amount it is permitted to send to landfill.</t>
  </si>
  <si>
    <t>Notes: Under the Northern Ireland Landfill Allowance Scheme regulations councils have been allocated a number of allowances (each allowance represents 1 tonne) for each year until 2019/20.</t>
  </si>
  <si>
    <t>Mattresses</t>
  </si>
  <si>
    <t>Data on KPI (f) municipal waste landfill rates not available before 2006/07.</t>
  </si>
  <si>
    <t>j</t>
  </si>
  <si>
    <t>n</t>
  </si>
  <si>
    <t>e, e2</t>
  </si>
  <si>
    <t>f</t>
  </si>
  <si>
    <t>a, a2</t>
  </si>
  <si>
    <t>b</t>
  </si>
  <si>
    <t>p</t>
  </si>
  <si>
    <t>h</t>
  </si>
  <si>
    <t>KPI (p)</t>
  </si>
  <si>
    <t>KPI (h)</t>
  </si>
  <si>
    <t>g</t>
  </si>
  <si>
    <t>m</t>
  </si>
  <si>
    <t>The number of occupied households is estimated from the total housing stock adjusted for vacant properties using the 2011 Census.</t>
  </si>
  <si>
    <t>Table 12ii: Sources and categories of local authority collected municipal waste collected for disposal by district council and waste management group</t>
  </si>
  <si>
    <t>Table 12i: Sources and categories of local authority collected municipal waste collected for disposal by district council and waste management group</t>
  </si>
  <si>
    <t>A hyphen '-' denotes a cell where a rate could not be calculated due to a zero in the cell providing the denominator.</t>
  </si>
  <si>
    <t>For more information about the wider data series see:</t>
  </si>
  <si>
    <t>Next update:</t>
  </si>
  <si>
    <t>Provisional data for July to September 2015 are scheduled to be published on 28 January 2016.</t>
  </si>
  <si>
    <t>For more information see NIEA's annual NILAS report:</t>
  </si>
  <si>
    <t>http://www.doeni.gov.uk/niea/waste-home/municipal_data_reporting.htm</t>
  </si>
  <si>
    <t>Antrim &amp; Newtownabbey</t>
  </si>
  <si>
    <t>Ards &amp; North Down</t>
  </si>
  <si>
    <t>Armagh City, Banbridge &amp; Craigavon</t>
  </si>
  <si>
    <t>Causeway Coast &amp; Glens</t>
  </si>
  <si>
    <t>Derry City &amp; Strabane</t>
  </si>
  <si>
    <t>Fermanagh &amp; Omagh</t>
  </si>
  <si>
    <t>Lisburn &amp; Castlereagh</t>
  </si>
  <si>
    <t>Mid &amp; East Antrim</t>
  </si>
  <si>
    <t>Mid Ulster</t>
  </si>
  <si>
    <t>Newry, Mourne &amp; Down</t>
  </si>
  <si>
    <t>2015/16 annual data</t>
  </si>
  <si>
    <t>Northern Ireland local authority collected municipal waste management statistics annual report 2015/16</t>
  </si>
  <si>
    <t>Northern Ireland, 2015/16</t>
  </si>
  <si>
    <t>Total 2015/16</t>
  </si>
  <si>
    <t>2015/16</t>
  </si>
  <si>
    <t>Northern Ireland, 2006/07 to 2015/16</t>
  </si>
  <si>
    <t>Northern Ireland, 2007/08 to 2015/16</t>
  </si>
  <si>
    <t>2015/16 non-utilised allowances</t>
  </si>
  <si>
    <t>2015/16 utilised allowance (%)</t>
  </si>
  <si>
    <t>* The 2015/16 allowance allocation shown in Table 20 is the allowance allocation after transfers.</t>
  </si>
  <si>
    <t>Apr - Jun 2015</t>
  </si>
  <si>
    <t>Jul - Sep 2015</t>
  </si>
  <si>
    <t>Oct - Dec 2015</t>
  </si>
  <si>
    <t>Jan - Mar 2016</t>
  </si>
  <si>
    <t>2014/15</t>
  </si>
  <si>
    <t>LAC municipal waste arisings % growth rate, KPI(n)</t>
  </si>
  <si>
    <t>LAC kerbside mixed dry recyclables sent for sorting</t>
  </si>
  <si>
    <t>LAC residual waste sent for sorting</t>
  </si>
  <si>
    <t>2015/16 allocation in tonnes</t>
  </si>
  <si>
    <t>Tonnes of biodegradable LAC municipal waste to landfill 2015/16</t>
  </si>
  <si>
    <t>(028) 905 40916</t>
  </si>
  <si>
    <t>env.stats@daera-ni.gov.uk</t>
  </si>
  <si>
    <t>https://www.daera-ni.gov.uk/topics/statistics/environment-statistics</t>
  </si>
  <si>
    <t>Pamela McCorry</t>
  </si>
  <si>
    <t>Statistics and Analytical Services Branch</t>
  </si>
  <si>
    <t>Department of Agriculture, Environment and Rural Affairs</t>
  </si>
  <si>
    <t>Room 816 Dundonald House</t>
  </si>
  <si>
    <t>Belfast BT4 3SB</t>
  </si>
  <si>
    <t>Published 1 December 2016</t>
  </si>
  <si>
    <t>Units: Tonnes and Percentage</t>
  </si>
  <si>
    <t>Waste from households recycling (including preparing for reuse and composting)</t>
  </si>
  <si>
    <t>Waste from households arisings</t>
  </si>
  <si>
    <t>Waste from households recycling rate (including preparing for reuse and composting)</t>
  </si>
  <si>
    <t>This new 'waste from households' (WfH) recycling rate has been introduced for statistical purposes to provide a harmonised UK indicator with a comparable</t>
  </si>
  <si>
    <t>calculation in England, Scotland, Wales and Northern Ireland.</t>
  </si>
  <si>
    <t xml:space="preserve">Note: 'Waste from households' uses a different definition than the 'household waste' reported in Tables 13-19.  </t>
  </si>
  <si>
    <t>Tonnes of biodegradable LAC municipal waste to landfill in quarter
Apr-Jun 2016</t>
  </si>
  <si>
    <t>Tonnes of biodegradable LAC municipal waste to landfill in quarter
Jul-Sep 2016</t>
  </si>
  <si>
    <t>Tonnes of biodegradable LAC municipal waste to landfill in quarter
Oct-Dec 2016</t>
  </si>
  <si>
    <t>Tonnes of biodegradable LAC municipal waste to landfill in quarter
Jan-Mar 2016</t>
  </si>
  <si>
    <t>Non household waste arisings</t>
  </si>
  <si>
    <t>Total LAC municipal waste arisings</t>
  </si>
  <si>
    <t>KPI (e)</t>
  </si>
  <si>
    <t>The impact was small, adding less than 0.1 percentage points to the Northern Ireland rate.</t>
  </si>
  <si>
    <t>Table 5: Material types collected for recycling including composting at kerbside, civic amenity sites and bring sites by district council and waste management group</t>
  </si>
  <si>
    <t>Table 6: Material types collected for recycling including composting at kerbside by district council and waste management group</t>
  </si>
  <si>
    <t>Table 7: Material types collected for recycling including composting at civic amenity sites by district council and waste management group</t>
  </si>
  <si>
    <t>Table 8: Material types collected for recycling including composting at bring sites by district council and waste management group</t>
  </si>
  <si>
    <t>Note: Rates calculated by dividing total tonnage of household waste sent in each category by total LAC household waste arisings.</t>
  </si>
  <si>
    <t xml:space="preserve">Notes: The population figures are NISRA mid-year population estimates for 2015.  </t>
  </si>
  <si>
    <t>Population (2015)</t>
  </si>
  <si>
    <t>Housing stock
(at Apr 2016)</t>
  </si>
  <si>
    <t>KPI(m)</t>
  </si>
  <si>
    <t xml:space="preserve">Organic/ compostables capture rate for the household kerbside collection </t>
  </si>
  <si>
    <t>Organic/ compostables tonnage available in household kerbside residual collection*</t>
  </si>
  <si>
    <t xml:space="preserve">Organic/ compostables tonnage captured by household kerbside collection </t>
  </si>
  <si>
    <t>Units: Tonnes, Percentage</t>
  </si>
  <si>
    <t>Kerbside collected for recovery</t>
  </si>
  <si>
    <t>Kerbside collected for disposal</t>
  </si>
  <si>
    <t>Civic amenity site collected for recovery</t>
  </si>
  <si>
    <t>Civic amenity site collected for disposal</t>
  </si>
  <si>
    <t>Bring site</t>
  </si>
  <si>
    <t>Other method</t>
  </si>
  <si>
    <t>Materials not accepted by the reprocessor</t>
  </si>
  <si>
    <t>Materials accepted for recycling &amp; composting</t>
  </si>
  <si>
    <t xml:space="preserve">2008/09 </t>
  </si>
  <si>
    <t>biodegradable LAC municipal waste landfilled</t>
  </si>
  <si>
    <t>biodegradable LAC municipal waste allocation</t>
  </si>
  <si>
    <t>proportion of allocation utilised</t>
  </si>
  <si>
    <t>Table 20a: Annual biodegradable local authority collected muncipal waste send to landfill</t>
  </si>
  <si>
    <t>https://www.daera-ni.gov.uk/publications/northern-ireland-local-authority-collected-municipal-waste-management-statistics-2015</t>
  </si>
  <si>
    <t xml:space="preserve">Previously used key performance indicator KPI (e) has been modified to include waste sent for preparing for reuse, in line with the rest of the UK, and relabelled as KPI (e2). </t>
  </si>
  <si>
    <t>Table 2: Local authority collected municipal waste arisings</t>
  </si>
  <si>
    <t>Northern Ireland, 2006/07 to 2014/15</t>
  </si>
  <si>
    <t>Breakdowns available in Tables 6,7 and 8.</t>
  </si>
  <si>
    <t>Table 14: Household waste arisings</t>
  </si>
  <si>
    <t xml:space="preserve">Table 16: Percentage of household waste sent for preparing for reuse, dry recycling and composting </t>
  </si>
  <si>
    <t xml:space="preserve">Table 16a: Percentage of household waste landfilled </t>
  </si>
  <si>
    <t>Table 15a: Percentage of household waste sent for preparing for reuse, dry recycling, composting and landfill by district council and waste management group</t>
  </si>
  <si>
    <t>Table 3a: Percentage of local authority collected (LAC) municipal waste sent for preparing for reuse, dry recycling, composting, energy recovery and landfill by district council and waste management group</t>
  </si>
  <si>
    <t>Table 18: Annual household waste per capita</t>
  </si>
  <si>
    <t>Table 19: Annual household waste per household</t>
  </si>
  <si>
    <t>Map 4: Household waste arisings per household</t>
  </si>
  <si>
    <t>Map 5: Biodegradable local authority collected municipal waste, percentage of allowance used</t>
  </si>
  <si>
    <t>j, n</t>
  </si>
  <si>
    <t>e2, f</t>
  </si>
  <si>
    <t>Notes: The tonnage of waste sent for recycling includes recycling from both clean/source segregated collection sources (as shown in Table 5) and recycling from residual waste processes.</t>
  </si>
  <si>
    <t>a2, b</t>
  </si>
  <si>
    <t>Table 4: Percentage of local authority collected municipal waste sent for preparing for reuse, dry recycling and composting</t>
  </si>
  <si>
    <t>Table 4a: Percentage of local authority collected municipal waste landfilled</t>
  </si>
  <si>
    <t>Table 10: Material types reported as accepted for recycling and composting by district council and by waste management group</t>
  </si>
  <si>
    <t>Table 2a: Local authority collected (LAC) municipal waste arisings by district council and waste management group</t>
  </si>
  <si>
    <t>Table 2b: Local authority collected (LAC) municipal waste arisings by collection method by district council and waste management group</t>
  </si>
  <si>
    <t>Table 22: Waste from households preparing for reuse, recycling including composting by district council and waste management group</t>
  </si>
  <si>
    <t xml:space="preserve">Previously used key performance indicator KPI (a) was modified from 2012/13 onwards to include waste sent for preparing for reuse, in line with the rest of the UK, and relabelled as KPI (a2).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</si>
</sst>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4" formatCode="_-&quot;£&quot;* #,##0.00_-;\-&quot;£&quot;* #,##0.00_-;_-&quot;£&quot;* &quot;-&quot;??_-;_-@_-"/>
    <numFmt numFmtId="43" formatCode="_-* #,##0.00_-;\-* #,##0.00_-;_-* &quot;-&quot;??_-;_-@_-"/>
    <numFmt numFmtId="164" formatCode="0.0%"/>
    <numFmt numFmtId="165" formatCode="#,##0.00000"/>
    <numFmt numFmtId="166" formatCode="0.0"/>
    <numFmt numFmtId="167" formatCode="#,##0.0"/>
    <numFmt numFmtId="168" formatCode="#,##0.000"/>
    <numFmt numFmtId="169" formatCode="_(* #,##0.00_);_(* \(#,##0.00\);_(* &quot;-&quot;??_);_(@_)"/>
    <numFmt numFmtId="170" formatCode="[$-F800]dddd\,\ mmmm\ dd\,\ yyyy"/>
    <numFmt numFmtId="171" formatCode="_-* #,##0_-;\-* #,##0_-;_-* &quot;-&quot;??_-;_-@_-"/>
  </numFmts>
  <fonts count="7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b/>
      <sz val="10"/>
      <name val="Arial"/>
      <family val="2"/>
    </font>
    <font>
      <i/>
      <sz val="10"/>
      <name val="Arial"/>
      <family val="2"/>
    </font>
    <font>
      <sz val="8"/>
      <name val="Arial"/>
      <family val="2"/>
    </font>
    <font>
      <sz val="10"/>
      <name val="Arial"/>
      <family val="2"/>
    </font>
    <font>
      <b/>
      <u/>
      <sz val="10"/>
      <name val="Arial"/>
      <family val="2"/>
    </font>
    <font>
      <sz val="10"/>
      <name val="Arial"/>
      <family val="2"/>
    </font>
    <font>
      <sz val="10"/>
      <name val="Arial"/>
      <family val="2"/>
    </font>
    <font>
      <sz val="10"/>
      <name val="Arial"/>
      <family val="2"/>
    </font>
    <font>
      <u/>
      <sz val="10"/>
      <color indexed="12"/>
      <name val="Arial"/>
      <family val="2"/>
    </font>
    <font>
      <b/>
      <sz val="12"/>
      <color indexed="12"/>
      <name val="Arial"/>
      <family val="2"/>
    </font>
    <font>
      <sz val="12"/>
      <name val="Arial"/>
      <family val="2"/>
    </font>
    <font>
      <b/>
      <sz val="12"/>
      <name val="Arial"/>
      <family val="2"/>
    </font>
    <font>
      <u/>
      <sz val="12"/>
      <color indexed="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0"/>
      <name val="MS Sans Serif"/>
      <family val="2"/>
    </font>
    <font>
      <b/>
      <u/>
      <sz val="12"/>
      <color indexed="12"/>
      <name val="Arial"/>
      <family val="2"/>
    </font>
    <font>
      <sz val="12"/>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sz val="48"/>
      <name val="Arial"/>
      <family val="2"/>
    </font>
    <font>
      <b/>
      <sz val="24"/>
      <name val="Arial"/>
      <family val="2"/>
    </font>
    <font>
      <sz val="24"/>
      <name val="Arial"/>
      <family val="2"/>
    </font>
    <font>
      <sz val="11"/>
      <color theme="1"/>
      <name val="Calibri"/>
      <family val="2"/>
      <scheme val="minor"/>
    </font>
    <font>
      <i/>
      <sz val="11"/>
      <color rgb="FF7F7F7F"/>
      <name val="Calibri"/>
      <family val="2"/>
      <scheme val="minor"/>
    </font>
    <font>
      <u/>
      <sz val="9.35"/>
      <color theme="10"/>
      <name val="Calibri"/>
      <family val="2"/>
    </font>
    <font>
      <u/>
      <sz val="11"/>
      <color theme="10"/>
      <name val="Calibri"/>
      <family val="2"/>
    </font>
    <font>
      <sz val="10"/>
      <color rgb="FFFF0000"/>
      <name val="Arial"/>
      <family val="2"/>
    </font>
    <font>
      <sz val="10"/>
      <color rgb="FF000000"/>
      <name val="Arial"/>
      <family val="2"/>
    </font>
    <font>
      <sz val="10"/>
      <name val="Arial"/>
      <family val="2"/>
    </font>
    <font>
      <sz val="11"/>
      <color rgb="FF006100"/>
      <name val="Calibri"/>
      <family val="2"/>
      <scheme val="minor"/>
    </font>
    <font>
      <sz val="11"/>
      <color rgb="FF9C0006"/>
      <name val="Calibri"/>
      <family val="2"/>
      <scheme val="minor"/>
    </font>
    <font>
      <sz val="11"/>
      <color rgb="FF9C6500"/>
      <name val="Calibri"/>
      <family val="2"/>
      <scheme val="minor"/>
    </font>
    <font>
      <sz val="10"/>
      <name val="Arial"/>
      <family val="2"/>
    </font>
    <font>
      <sz val="10"/>
      <name val="Arial"/>
      <family val="2"/>
    </font>
    <font>
      <sz val="10"/>
      <name val="Arial"/>
      <family val="2"/>
    </font>
    <font>
      <sz val="12"/>
      <color theme="1"/>
      <name val="Arial"/>
      <family val="2"/>
    </font>
  </fonts>
  <fills count="47">
    <fill>
      <patternFill patternType="none"/>
    </fill>
    <fill>
      <patternFill patternType="gray125"/>
    </fill>
    <fill>
      <patternFill patternType="solid">
        <fgColor indexed="9"/>
      </patternFill>
    </fill>
    <fill>
      <patternFill patternType="solid">
        <fgColor indexed="31"/>
        <bgColor indexed="64"/>
      </patternFill>
    </fill>
    <fill>
      <patternFill patternType="solid">
        <fgColor indexed="45"/>
      </patternFill>
    </fill>
    <fill>
      <patternFill patternType="solid">
        <fgColor indexed="47"/>
      </patternFill>
    </fill>
    <fill>
      <patternFill patternType="solid">
        <fgColor indexed="45"/>
        <bgColor indexed="64"/>
      </patternFill>
    </fill>
    <fill>
      <patternFill patternType="solid">
        <fgColor indexed="42"/>
      </patternFill>
    </fill>
    <fill>
      <patternFill patternType="solid">
        <fgColor indexed="26"/>
      </patternFill>
    </fill>
    <fill>
      <patternFill patternType="solid">
        <fgColor indexed="42"/>
        <bgColor indexed="64"/>
      </patternFill>
    </fill>
    <fill>
      <patternFill patternType="solid">
        <fgColor indexed="46"/>
        <bgColor indexed="64"/>
      </patternFill>
    </fill>
    <fill>
      <patternFill patternType="solid">
        <fgColor indexed="27"/>
      </patternFill>
    </fill>
    <fill>
      <patternFill patternType="solid">
        <fgColor indexed="27"/>
        <bgColor indexed="64"/>
      </patternFill>
    </fill>
    <fill>
      <patternFill patternType="solid">
        <fgColor indexed="47"/>
        <bgColor indexed="64"/>
      </patternFill>
    </fill>
    <fill>
      <patternFill patternType="solid">
        <fgColor indexed="44"/>
      </patternFill>
    </fill>
    <fill>
      <patternFill patternType="solid">
        <fgColor indexed="22"/>
      </patternFill>
    </fill>
    <fill>
      <patternFill patternType="solid">
        <fgColor indexed="44"/>
        <bgColor indexed="64"/>
      </patternFill>
    </fill>
    <fill>
      <patternFill patternType="solid">
        <fgColor indexed="29"/>
      </patternFill>
    </fill>
    <fill>
      <patternFill patternType="solid">
        <fgColor indexed="29"/>
        <bgColor indexed="64"/>
      </patternFill>
    </fill>
    <fill>
      <patternFill patternType="solid">
        <fgColor indexed="43"/>
      </patternFill>
    </fill>
    <fill>
      <patternFill patternType="solid">
        <fgColor indexed="11"/>
        <bgColor indexed="64"/>
      </patternFill>
    </fill>
    <fill>
      <patternFill patternType="solid">
        <fgColor indexed="51"/>
        <bgColor indexed="64"/>
      </patternFill>
    </fill>
    <fill>
      <patternFill patternType="solid">
        <fgColor indexed="49"/>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9"/>
      </patternFill>
    </fill>
    <fill>
      <patternFill patternType="solid">
        <fgColor indexed="10"/>
        <bgColor indexed="64"/>
      </patternFill>
    </fill>
    <fill>
      <patternFill patternType="solid">
        <fgColor indexed="57"/>
        <bgColor indexed="64"/>
      </patternFill>
    </fill>
    <fill>
      <patternFill patternType="solid">
        <fgColor indexed="54"/>
      </patternFill>
    </fill>
    <fill>
      <patternFill patternType="solid">
        <fgColor indexed="53"/>
      </patternFill>
    </fill>
    <fill>
      <patternFill patternType="solid">
        <fgColor indexed="53"/>
        <bgColor indexed="64"/>
      </patternFill>
    </fill>
    <fill>
      <patternFill patternType="solid">
        <fgColor indexed="22"/>
        <bgColor indexed="64"/>
      </patternFill>
    </fill>
    <fill>
      <patternFill patternType="solid">
        <fgColor indexed="55"/>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FFCC"/>
      </patternFill>
    </fill>
    <fill>
      <patternFill patternType="solid">
        <fgColor indexed="9"/>
        <bgColor indexed="64"/>
      </patternFill>
    </fill>
  </fills>
  <borders count="3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style="thin">
        <color indexed="64"/>
      </top>
      <bottom style="thin">
        <color indexed="64"/>
      </bottom>
      <diagonal/>
    </border>
    <border>
      <left/>
      <right/>
      <top style="thin">
        <color theme="0" tint="-0.499984740745262"/>
      </top>
      <bottom style="thin">
        <color theme="0" tint="-0.499984740745262"/>
      </bottom>
      <diagonal/>
    </border>
    <border>
      <left/>
      <right/>
      <top/>
      <bottom style="thin">
        <color theme="0" tint="-0.499984740745262"/>
      </bottom>
      <diagonal/>
    </border>
    <border>
      <left/>
      <right/>
      <top/>
      <bottom style="thin">
        <color auto="1"/>
      </bottom>
      <diagonal/>
    </border>
    <border>
      <left style="hair">
        <color theme="0" tint="-0.499984740745262"/>
      </left>
      <right/>
      <top/>
      <bottom/>
      <diagonal/>
    </border>
    <border>
      <left/>
      <right style="hair">
        <color theme="0" tint="-0.499984740745262"/>
      </right>
      <top/>
      <bottom/>
      <diagonal/>
    </border>
    <border>
      <left/>
      <right style="hair">
        <color theme="0" tint="-0.499984740745262"/>
      </right>
      <top/>
      <bottom style="thin">
        <color theme="0" tint="-0.499984740745262"/>
      </bottom>
      <diagonal/>
    </border>
    <border>
      <left/>
      <right/>
      <top style="thin">
        <color theme="0" tint="-0.499984740745262"/>
      </top>
      <bottom/>
      <diagonal/>
    </border>
    <border>
      <left/>
      <right style="hair">
        <color theme="0" tint="-0.499984740745262"/>
      </right>
      <top style="thin">
        <color theme="0" tint="-0.499984740745262"/>
      </top>
      <bottom/>
      <diagonal/>
    </border>
    <border>
      <left style="hair">
        <color theme="0" tint="-0.499984740745262"/>
      </left>
      <right/>
      <top style="thin">
        <color theme="0" tint="-0.499984740745262"/>
      </top>
      <bottom/>
      <diagonal/>
    </border>
    <border>
      <left style="hair">
        <color theme="0" tint="-0.499984740745262"/>
      </left>
      <right/>
      <top/>
      <bottom style="thin">
        <color theme="0" tint="-0.499984740745262"/>
      </bottom>
      <diagonal/>
    </border>
    <border>
      <left/>
      <right/>
      <top/>
      <bottom style="thin">
        <color indexed="64"/>
      </bottom>
      <diagonal/>
    </border>
    <border>
      <left/>
      <right style="hair">
        <color theme="0" tint="-0.499984740745262"/>
      </right>
      <top/>
      <bottom style="thin">
        <color indexed="64"/>
      </bottom>
      <diagonal/>
    </border>
    <border>
      <left/>
      <right style="hair">
        <color indexed="64"/>
      </right>
      <top/>
      <bottom/>
      <diagonal/>
    </border>
    <border>
      <left/>
      <right/>
      <top/>
      <bottom style="hair">
        <color indexed="64"/>
      </bottom>
      <diagonal/>
    </border>
    <border>
      <left/>
      <right style="hair">
        <color theme="0" tint="-0.499984740745262"/>
      </right>
      <top/>
      <bottom style="hair">
        <color indexed="64"/>
      </bottom>
      <diagonal/>
    </border>
    <border>
      <left style="hair">
        <color theme="0" tint="-0.499984740745262"/>
      </left>
      <right/>
      <top/>
      <bottom style="hair">
        <color indexed="64"/>
      </bottom>
      <diagonal/>
    </border>
    <border>
      <left style="thin">
        <color rgb="FFB2B2B2"/>
      </left>
      <right style="thin">
        <color rgb="FFB2B2B2"/>
      </right>
      <top style="thin">
        <color rgb="FFB2B2B2"/>
      </top>
      <bottom style="thin">
        <color rgb="FFB2B2B2"/>
      </bottom>
      <diagonal/>
    </border>
  </borders>
  <cellStyleXfs count="32823">
    <xf numFmtId="0" fontId="0" fillId="0" borderId="0"/>
    <xf numFmtId="0" fontId="44" fillId="2"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44" fillId="5"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44" fillId="8"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44" fillId="2"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44" fillId="5"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44" fillId="15"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44" fillId="17"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44" fillId="19"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44" fillId="15"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44" fillId="14"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44" fillId="5"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45" fillId="22"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45" fillId="17"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5" fillId="19"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45" fillId="15"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45" fillId="22"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45" fillId="5"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45" fillId="22"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45" fillId="28"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45" fillId="28"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45" fillId="31"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45" fillId="22"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45" fillId="32"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46" fillId="4"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47" fillId="2" borderId="1" applyNumberFormat="0" applyAlignment="0" applyProtection="0"/>
    <xf numFmtId="0" fontId="31" fillId="34" borderId="1" applyNumberFormat="0" applyAlignment="0" applyProtection="0"/>
    <xf numFmtId="0" fontId="31" fillId="34" borderId="1" applyNumberFormat="0" applyAlignment="0" applyProtection="0"/>
    <xf numFmtId="0" fontId="48" fillId="35" borderId="2" applyNumberFormat="0" applyAlignment="0" applyProtection="0"/>
    <xf numFmtId="0" fontId="32" fillId="36" borderId="2" applyNumberFormat="0" applyAlignment="0" applyProtection="0"/>
    <xf numFmtId="0" fontId="32" fillId="36" borderId="2" applyNumberFormat="0" applyAlignment="0" applyProtection="0"/>
    <xf numFmtId="43" fontId="19" fillId="0" borderId="0" applyFont="0" applyFill="0" applyBorder="0" applyAlignment="0" applyProtection="0"/>
    <xf numFmtId="43" fontId="64"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0" fontId="65" fillId="0" borderId="0" applyNumberFormat="0" applyFill="0" applyBorder="0" applyAlignment="0" applyProtection="0"/>
    <xf numFmtId="0" fontId="33" fillId="0" borderId="0" applyNumberFormat="0" applyFill="0" applyBorder="0" applyAlignment="0" applyProtection="0"/>
    <xf numFmtId="0" fontId="49" fillId="0" borderId="0" applyNumberFormat="0" applyFill="0" applyBorder="0" applyAlignment="0" applyProtection="0"/>
    <xf numFmtId="0" fontId="33" fillId="0" borderId="0" applyNumberFormat="0" applyFill="0" applyBorder="0" applyAlignment="0" applyProtection="0"/>
    <xf numFmtId="0" fontId="50" fillId="7"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51" fillId="0" borderId="4" applyNumberFormat="0" applyFill="0" applyAlignment="0" applyProtection="0"/>
    <xf numFmtId="0" fontId="35" fillId="0" borderId="3" applyNumberFormat="0" applyFill="0" applyAlignment="0" applyProtection="0"/>
    <xf numFmtId="0" fontId="35" fillId="0" borderId="3" applyNumberFormat="0" applyFill="0" applyAlignment="0" applyProtection="0"/>
    <xf numFmtId="0" fontId="52" fillId="0" borderId="5" applyNumberFormat="0" applyFill="0" applyAlignment="0" applyProtection="0"/>
    <xf numFmtId="0" fontId="36" fillId="0" borderId="5" applyNumberFormat="0" applyFill="0" applyAlignment="0" applyProtection="0"/>
    <xf numFmtId="0" fontId="36" fillId="0" borderId="5" applyNumberFormat="0" applyFill="0" applyAlignment="0" applyProtection="0"/>
    <xf numFmtId="0" fontId="53" fillId="0" borderId="7" applyNumberFormat="0" applyFill="0" applyAlignment="0" applyProtection="0"/>
    <xf numFmtId="0" fontId="37" fillId="0" borderId="6" applyNumberFormat="0" applyFill="0" applyAlignment="0" applyProtection="0"/>
    <xf numFmtId="0" fontId="37" fillId="0" borderId="6" applyNumberFormat="0" applyFill="0" applyAlignment="0" applyProtection="0"/>
    <xf numFmtId="0" fontId="53"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67" fillId="0" borderId="0" applyNumberFormat="0" applyFill="0" applyBorder="0" applyAlignment="0" applyProtection="0">
      <alignment vertical="top"/>
      <protection locked="0"/>
    </xf>
    <xf numFmtId="0" fontId="54" fillId="5" borderId="1" applyNumberFormat="0" applyAlignment="0" applyProtection="0"/>
    <xf numFmtId="0" fontId="38" fillId="13" borderId="1" applyNumberFormat="0" applyAlignment="0" applyProtection="0"/>
    <xf numFmtId="0" fontId="38" fillId="13" borderId="1" applyNumberFormat="0" applyAlignment="0" applyProtection="0"/>
    <xf numFmtId="0" fontId="55" fillId="0" borderId="8" applyNumberFormat="0" applyFill="0" applyAlignment="0" applyProtection="0"/>
    <xf numFmtId="0" fontId="39" fillId="0" borderId="8" applyNumberFormat="0" applyFill="0" applyAlignment="0" applyProtection="0"/>
    <xf numFmtId="0" fontId="39" fillId="0" borderId="8" applyNumberFormat="0" applyFill="0" applyAlignment="0" applyProtection="0"/>
    <xf numFmtId="0" fontId="56" fillId="19"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19" fillId="0" borderId="0"/>
    <xf numFmtId="0" fontId="19" fillId="0" borderId="0"/>
    <xf numFmtId="0" fontId="19" fillId="0" borderId="0"/>
    <xf numFmtId="0" fontId="19" fillId="0" borderId="0"/>
    <xf numFmtId="0" fontId="19" fillId="0" borderId="0"/>
    <xf numFmtId="0" fontId="42" fillId="0" borderId="0"/>
    <xf numFmtId="0" fontId="42" fillId="0" borderId="0"/>
    <xf numFmtId="0" fontId="19" fillId="0" borderId="0"/>
    <xf numFmtId="0" fontId="64" fillId="0" borderId="0"/>
    <xf numFmtId="0" fontId="42" fillId="0" borderId="0"/>
    <xf numFmtId="0" fontId="69" fillId="0" borderId="0"/>
    <xf numFmtId="0" fontId="64" fillId="0" borderId="0"/>
    <xf numFmtId="0" fontId="19"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64" fillId="0" borderId="0"/>
    <xf numFmtId="0" fontId="64" fillId="0" borderId="0"/>
    <xf numFmtId="0" fontId="19" fillId="0" borderId="0"/>
    <xf numFmtId="0" fontId="19" fillId="0" borderId="0"/>
    <xf numFmtId="0" fontId="19" fillId="0" borderId="0"/>
    <xf numFmtId="0" fontId="64" fillId="0" borderId="0"/>
    <xf numFmtId="0" fontId="19" fillId="0" borderId="0"/>
    <xf numFmtId="0" fontId="64" fillId="0" borderId="0"/>
    <xf numFmtId="0" fontId="64" fillId="0" borderId="0"/>
    <xf numFmtId="0" fontId="64" fillId="0" borderId="0"/>
    <xf numFmtId="0" fontId="19"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19"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19"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19" fillId="0" borderId="0"/>
    <xf numFmtId="0" fontId="19" fillId="0" borderId="0"/>
    <xf numFmtId="0" fontId="6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19" fillId="8" borderId="9" applyNumberFormat="0" applyFont="0" applyAlignment="0" applyProtection="0"/>
    <xf numFmtId="0" fontId="19" fillId="38" borderId="9" applyNumberFormat="0" applyFont="0" applyAlignment="0" applyProtection="0"/>
    <xf numFmtId="0" fontId="19" fillId="38" borderId="9" applyNumberFormat="0" applyFont="0" applyAlignment="0" applyProtection="0"/>
    <xf numFmtId="0" fontId="19" fillId="8" borderId="9" applyNumberFormat="0" applyFont="0" applyAlignment="0" applyProtection="0"/>
    <xf numFmtId="0" fontId="19" fillId="38" borderId="9" applyNumberFormat="0" applyFont="0" applyAlignment="0" applyProtection="0"/>
    <xf numFmtId="0" fontId="19" fillId="38" borderId="9" applyNumberFormat="0" applyFont="0" applyAlignment="0" applyProtection="0"/>
    <xf numFmtId="0" fontId="57" fillId="2" borderId="10" applyNumberFormat="0" applyAlignment="0" applyProtection="0"/>
    <xf numFmtId="0" fontId="41" fillId="34" borderId="10" applyNumberFormat="0" applyAlignment="0" applyProtection="0"/>
    <xf numFmtId="0" fontId="41" fillId="34" borderId="10" applyNumberFormat="0" applyAlignment="0" applyProtection="0"/>
    <xf numFmtId="9" fontId="19"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19"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19"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64" fillId="0" borderId="0" applyFont="0" applyFill="0" applyBorder="0" applyAlignment="0" applyProtection="0"/>
    <xf numFmtId="9" fontId="19" fillId="0" borderId="0" applyFont="0" applyFill="0" applyBorder="0" applyAlignment="0" applyProtection="0"/>
    <xf numFmtId="0" fontId="58" fillId="0" borderId="0" applyNumberFormat="0" applyFill="0" applyBorder="0" applyAlignment="0" applyProtection="0"/>
    <xf numFmtId="0" fontId="59" fillId="0" borderId="11" applyNumberFormat="0" applyFill="0" applyAlignment="0" applyProtection="0"/>
    <xf numFmtId="0" fontId="60" fillId="0" borderId="0" applyNumberFormat="0" applyFill="0" applyBorder="0" applyAlignment="0" applyProtection="0"/>
    <xf numFmtId="0" fontId="14" fillId="0" borderId="0"/>
    <xf numFmtId="0" fontId="19" fillId="0" borderId="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0" fontId="44" fillId="2" borderId="0" applyNumberFormat="0" applyBorder="0" applyAlignment="0" applyProtection="0"/>
    <xf numFmtId="0" fontId="15" fillId="3" borderId="0" applyNumberFormat="0" applyBorder="0" applyAlignment="0" applyProtection="0"/>
    <xf numFmtId="0" fontId="44" fillId="5" borderId="0" applyNumberFormat="0" applyBorder="0" applyAlignment="0" applyProtection="0"/>
    <xf numFmtId="0" fontId="15" fillId="6" borderId="0" applyNumberFormat="0" applyBorder="0" applyAlignment="0" applyProtection="0"/>
    <xf numFmtId="0" fontId="44" fillId="8" borderId="0" applyNumberFormat="0" applyBorder="0" applyAlignment="0" applyProtection="0"/>
    <xf numFmtId="0" fontId="15" fillId="9" borderId="0" applyNumberFormat="0" applyBorder="0" applyAlignment="0" applyProtection="0"/>
    <xf numFmtId="0" fontId="44" fillId="2"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2" borderId="0" applyNumberFormat="0" applyBorder="0" applyAlignment="0" applyProtection="0"/>
    <xf numFmtId="0" fontId="44" fillId="5" borderId="0" applyNumberFormat="0" applyBorder="0" applyAlignment="0" applyProtection="0"/>
    <xf numFmtId="0" fontId="15" fillId="13" borderId="0" applyNumberFormat="0" applyBorder="0" applyAlignment="0" applyProtection="0"/>
    <xf numFmtId="0" fontId="44" fillId="15" borderId="0" applyNumberFormat="0" applyBorder="0" applyAlignment="0" applyProtection="0"/>
    <xf numFmtId="0" fontId="15" fillId="16" borderId="0" applyNumberFormat="0" applyBorder="0" applyAlignment="0" applyProtection="0"/>
    <xf numFmtId="0" fontId="44" fillId="17" borderId="0" applyNumberFormat="0" applyBorder="0" applyAlignment="0" applyProtection="0"/>
    <xf numFmtId="0" fontId="15" fillId="18" borderId="0" applyNumberFormat="0" applyBorder="0" applyAlignment="0" applyProtection="0"/>
    <xf numFmtId="0" fontId="44" fillId="19" borderId="0" applyNumberFormat="0" applyBorder="0" applyAlignment="0" applyProtection="0"/>
    <xf numFmtId="0" fontId="15" fillId="20" borderId="0" applyNumberFormat="0" applyBorder="0" applyAlignment="0" applyProtection="0"/>
    <xf numFmtId="0" fontId="44" fillId="15" borderId="0" applyNumberFormat="0" applyBorder="0" applyAlignment="0" applyProtection="0"/>
    <xf numFmtId="0" fontId="15" fillId="10" borderId="0" applyNumberFormat="0" applyBorder="0" applyAlignment="0" applyProtection="0"/>
    <xf numFmtId="0" fontId="44" fillId="14" borderId="0" applyNumberFormat="0" applyBorder="0" applyAlignment="0" applyProtection="0"/>
    <xf numFmtId="0" fontId="15" fillId="16" borderId="0" applyNumberFormat="0" applyBorder="0" applyAlignment="0" applyProtection="0"/>
    <xf numFmtId="0" fontId="44" fillId="5" borderId="0" applyNumberFormat="0" applyBorder="0" applyAlignment="0" applyProtection="0"/>
    <xf numFmtId="0" fontId="15" fillId="21" borderId="0" applyNumberFormat="0" applyBorder="0" applyAlignment="0" applyProtection="0"/>
    <xf numFmtId="0" fontId="45" fillId="22" borderId="0" applyNumberFormat="0" applyBorder="0" applyAlignment="0" applyProtection="0"/>
    <xf numFmtId="0" fontId="29" fillId="23" borderId="0" applyNumberFormat="0" applyBorder="0" applyAlignment="0" applyProtection="0"/>
    <xf numFmtId="0" fontId="45" fillId="17" borderId="0" applyNumberFormat="0" applyBorder="0" applyAlignment="0" applyProtection="0"/>
    <xf numFmtId="0" fontId="29" fillId="18" borderId="0" applyNumberFormat="0" applyBorder="0" applyAlignment="0" applyProtection="0"/>
    <xf numFmtId="0" fontId="45" fillId="19" borderId="0" applyNumberFormat="0" applyBorder="0" applyAlignment="0" applyProtection="0"/>
    <xf numFmtId="0" fontId="29" fillId="20" borderId="0" applyNumberFormat="0" applyBorder="0" applyAlignment="0" applyProtection="0"/>
    <xf numFmtId="0" fontId="45" fillId="15" borderId="0" applyNumberFormat="0" applyBorder="0" applyAlignment="0" applyProtection="0"/>
    <xf numFmtId="0" fontId="29" fillId="24" borderId="0" applyNumberFormat="0" applyBorder="0" applyAlignment="0" applyProtection="0"/>
    <xf numFmtId="0" fontId="45" fillId="22" borderId="0" applyNumberFormat="0" applyBorder="0" applyAlignment="0" applyProtection="0"/>
    <xf numFmtId="0" fontId="29" fillId="25" borderId="0" applyNumberFormat="0" applyBorder="0" applyAlignment="0" applyProtection="0"/>
    <xf numFmtId="0" fontId="45" fillId="5" borderId="0" applyNumberFormat="0" applyBorder="0" applyAlignment="0" applyProtection="0"/>
    <xf numFmtId="0" fontId="29" fillId="26" borderId="0" applyNumberFormat="0" applyBorder="0" applyAlignment="0" applyProtection="0"/>
    <xf numFmtId="0" fontId="45" fillId="22" borderId="0" applyNumberFormat="0" applyBorder="0" applyAlignment="0" applyProtection="0"/>
    <xf numFmtId="0" fontId="29" fillId="27" borderId="0" applyNumberFormat="0" applyBorder="0" applyAlignment="0" applyProtection="0"/>
    <xf numFmtId="0" fontId="45" fillId="28" borderId="0" applyNumberFormat="0" applyBorder="0" applyAlignment="0" applyProtection="0"/>
    <xf numFmtId="0" fontId="29" fillId="29" borderId="0" applyNumberFormat="0" applyBorder="0" applyAlignment="0" applyProtection="0"/>
    <xf numFmtId="0" fontId="45" fillId="28" borderId="0" applyNumberFormat="0" applyBorder="0" applyAlignment="0" applyProtection="0"/>
    <xf numFmtId="0" fontId="29" fillId="30" borderId="0" applyNumberFormat="0" applyBorder="0" applyAlignment="0" applyProtection="0"/>
    <xf numFmtId="0" fontId="45" fillId="31" borderId="0" applyNumberFormat="0" applyBorder="0" applyAlignment="0" applyProtection="0"/>
    <xf numFmtId="0" fontId="29" fillId="24" borderId="0" applyNumberFormat="0" applyBorder="0" applyAlignment="0" applyProtection="0"/>
    <xf numFmtId="0" fontId="45" fillId="22" borderId="0" applyNumberFormat="0" applyBorder="0" applyAlignment="0" applyProtection="0"/>
    <xf numFmtId="0" fontId="29" fillId="25" borderId="0" applyNumberFormat="0" applyBorder="0" applyAlignment="0" applyProtection="0"/>
    <xf numFmtId="0" fontId="45" fillId="32" borderId="0" applyNumberFormat="0" applyBorder="0" applyAlignment="0" applyProtection="0"/>
    <xf numFmtId="0" fontId="29" fillId="33" borderId="0" applyNumberFormat="0" applyBorder="0" applyAlignment="0" applyProtection="0"/>
    <xf numFmtId="0" fontId="46" fillId="4" borderId="0" applyNumberFormat="0" applyBorder="0" applyAlignment="0" applyProtection="0"/>
    <xf numFmtId="0" fontId="30" fillId="6" borderId="0" applyNumberFormat="0" applyBorder="0" applyAlignment="0" applyProtection="0"/>
    <xf numFmtId="0" fontId="72" fillId="43" borderId="0" applyNumberFormat="0" applyBorder="0" applyAlignment="0" applyProtection="0"/>
    <xf numFmtId="0" fontId="47" fillId="2" borderId="1" applyNumberFormat="0" applyAlignment="0" applyProtection="0"/>
    <xf numFmtId="0" fontId="31" fillId="34" borderId="1" applyNumberFormat="0" applyAlignment="0" applyProtection="0"/>
    <xf numFmtId="0" fontId="48" fillId="35" borderId="2" applyNumberFormat="0" applyAlignment="0" applyProtection="0"/>
    <xf numFmtId="0" fontId="32" fillId="36" borderId="2" applyNumberFormat="0" applyAlignment="0" applyProtection="0"/>
    <xf numFmtId="169" fontId="19"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44" fontId="70" fillId="0" borderId="0" applyFont="0" applyFill="0" applyBorder="0" applyAlignment="0" applyProtection="0"/>
    <xf numFmtId="44" fontId="70" fillId="0" borderId="0" applyFont="0" applyFill="0" applyBorder="0" applyAlignment="0" applyProtection="0"/>
    <xf numFmtId="44" fontId="19" fillId="0" borderId="0" applyFont="0" applyFill="0" applyBorder="0" applyAlignment="0" applyProtection="0"/>
    <xf numFmtId="0" fontId="49" fillId="0" borderId="0" applyNumberFormat="0" applyFill="0" applyBorder="0" applyAlignment="0" applyProtection="0"/>
    <xf numFmtId="0" fontId="33" fillId="0" borderId="0" applyNumberFormat="0" applyFill="0" applyBorder="0" applyAlignment="0" applyProtection="0"/>
    <xf numFmtId="0" fontId="50" fillId="7" borderId="0" applyNumberFormat="0" applyBorder="0" applyAlignment="0" applyProtection="0"/>
    <xf numFmtId="0" fontId="34" fillId="9" borderId="0" applyNumberFormat="0" applyBorder="0" applyAlignment="0" applyProtection="0"/>
    <xf numFmtId="0" fontId="71" fillId="42" borderId="0" applyNumberFormat="0" applyBorder="0" applyAlignment="0" applyProtection="0"/>
    <xf numFmtId="0" fontId="51" fillId="0" borderId="4" applyNumberFormat="0" applyFill="0" applyAlignment="0" applyProtection="0"/>
    <xf numFmtId="0" fontId="35" fillId="0" borderId="3" applyNumberFormat="0" applyFill="0" applyAlignment="0" applyProtection="0"/>
    <xf numFmtId="0" fontId="52" fillId="0" borderId="5" applyNumberFormat="0" applyFill="0" applyAlignment="0" applyProtection="0"/>
    <xf numFmtId="0" fontId="36" fillId="0" borderId="5" applyNumberFormat="0" applyFill="0" applyAlignment="0" applyProtection="0"/>
    <xf numFmtId="0" fontId="53" fillId="0" borderId="7" applyNumberFormat="0" applyFill="0" applyAlignment="0" applyProtection="0"/>
    <xf numFmtId="0" fontId="37" fillId="0" borderId="6" applyNumberFormat="0" applyFill="0" applyAlignment="0" applyProtection="0"/>
    <xf numFmtId="0" fontId="53" fillId="0" borderId="0" applyNumberFormat="0" applyFill="0" applyBorder="0" applyAlignment="0" applyProtection="0"/>
    <xf numFmtId="0" fontId="37" fillId="0" borderId="0" applyNumberFormat="0" applyFill="0" applyBorder="0" applyAlignment="0" applyProtection="0"/>
    <xf numFmtId="17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54" fillId="5" borderId="1" applyNumberFormat="0" applyAlignment="0" applyProtection="0"/>
    <xf numFmtId="0" fontId="38" fillId="13" borderId="1" applyNumberFormat="0" applyAlignment="0" applyProtection="0"/>
    <xf numFmtId="0" fontId="55" fillId="0" borderId="8" applyNumberFormat="0" applyFill="0" applyAlignment="0" applyProtection="0"/>
    <xf numFmtId="0" fontId="39" fillId="0" borderId="8" applyNumberFormat="0" applyFill="0" applyAlignment="0" applyProtection="0"/>
    <xf numFmtId="0" fontId="56" fillId="19" borderId="0" applyNumberFormat="0" applyBorder="0" applyAlignment="0" applyProtection="0"/>
    <xf numFmtId="0" fontId="40" fillId="37" borderId="0" applyNumberFormat="0" applyBorder="0" applyAlignment="0" applyProtection="0"/>
    <xf numFmtId="0" fontId="73" fillId="44" borderId="0" applyNumberFormat="0" applyBorder="0" applyAlignment="0" applyProtection="0"/>
    <xf numFmtId="0" fontId="70" fillId="0" borderId="0"/>
    <xf numFmtId="0" fontId="13" fillId="0" borderId="0"/>
    <xf numFmtId="170" fontId="1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70" fontId="13" fillId="0" borderId="0"/>
    <xf numFmtId="170" fontId="13" fillId="0" borderId="0"/>
    <xf numFmtId="170" fontId="13" fillId="0" borderId="0"/>
    <xf numFmtId="17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70" fontId="13" fillId="0" borderId="0"/>
    <xf numFmtId="170" fontId="13" fillId="0" borderId="0"/>
    <xf numFmtId="0" fontId="13" fillId="0" borderId="0"/>
    <xf numFmtId="170" fontId="13" fillId="0" borderId="0"/>
    <xf numFmtId="170" fontId="13" fillId="0" borderId="0"/>
    <xf numFmtId="0" fontId="13" fillId="0" borderId="0"/>
    <xf numFmtId="170" fontId="13" fillId="0" borderId="0"/>
    <xf numFmtId="170" fontId="13" fillId="0" borderId="0"/>
    <xf numFmtId="0" fontId="13" fillId="0" borderId="0"/>
    <xf numFmtId="0" fontId="13" fillId="0" borderId="0"/>
    <xf numFmtId="0" fontId="1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0" fillId="0" borderId="0"/>
    <xf numFmtId="0" fontId="13" fillId="0" borderId="0"/>
    <xf numFmtId="0" fontId="70" fillId="0" borderId="0"/>
    <xf numFmtId="17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4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9" fillId="0" borderId="0"/>
    <xf numFmtId="0" fontId="42" fillId="0" borderId="0"/>
    <xf numFmtId="0" fontId="1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9" fillId="0" borderId="0"/>
    <xf numFmtId="0" fontId="13" fillId="0" borderId="0"/>
    <xf numFmtId="0" fontId="13" fillId="0" borderId="0"/>
    <xf numFmtId="0" fontId="19" fillId="0" borderId="0"/>
    <xf numFmtId="0" fontId="13" fillId="0" borderId="0"/>
    <xf numFmtId="0" fontId="19" fillId="0" borderId="0"/>
    <xf numFmtId="0" fontId="70" fillId="8" borderId="9" applyNumberFormat="0" applyFont="0" applyAlignment="0" applyProtection="0"/>
    <xf numFmtId="0" fontId="19" fillId="8" borderId="9" applyNumberFormat="0" applyFont="0" applyAlignment="0" applyProtection="0"/>
    <xf numFmtId="0" fontId="19" fillId="38" borderId="9" applyNumberFormat="0" applyFont="0" applyAlignment="0" applyProtection="0"/>
    <xf numFmtId="0" fontId="19" fillId="8" borderId="9" applyNumberFormat="0" applyFont="0" applyAlignment="0" applyProtection="0"/>
    <xf numFmtId="0" fontId="19" fillId="38" borderId="9" applyNumberFormat="0" applyFont="0" applyAlignment="0" applyProtection="0"/>
    <xf numFmtId="0" fontId="19" fillId="8" borderId="9" applyNumberFormat="0" applyFont="0" applyAlignment="0" applyProtection="0"/>
    <xf numFmtId="0" fontId="19" fillId="8" borderId="9" applyNumberFormat="0" applyFont="0" applyAlignment="0" applyProtection="0"/>
    <xf numFmtId="0" fontId="19" fillId="8" borderId="9" applyNumberFormat="0" applyFont="0" applyAlignment="0" applyProtection="0"/>
    <xf numFmtId="0" fontId="19" fillId="8" borderId="9" applyNumberFormat="0" applyFont="0" applyAlignment="0" applyProtection="0"/>
    <xf numFmtId="0" fontId="19" fillId="38" borderId="9" applyNumberFormat="0" applyFont="0" applyAlignment="0" applyProtection="0"/>
    <xf numFmtId="0" fontId="19" fillId="8" borderId="9" applyNumberFormat="0" applyFont="0" applyAlignment="0" applyProtection="0"/>
    <xf numFmtId="0" fontId="19" fillId="8" borderId="9" applyNumberFormat="0" applyFont="0" applyAlignment="0" applyProtection="0"/>
    <xf numFmtId="0" fontId="70" fillId="8" borderId="9" applyNumberFormat="0" applyFont="0" applyAlignment="0" applyProtection="0"/>
    <xf numFmtId="0" fontId="70" fillId="8" borderId="9" applyNumberFormat="0" applyFont="0" applyAlignment="0" applyProtection="0"/>
    <xf numFmtId="0" fontId="19" fillId="8" borderId="9" applyNumberFormat="0" applyFont="0" applyAlignment="0" applyProtection="0"/>
    <xf numFmtId="0" fontId="70" fillId="8" borderId="9" applyNumberFormat="0" applyFont="0" applyAlignment="0" applyProtection="0"/>
    <xf numFmtId="0" fontId="70" fillId="8" borderId="9" applyNumberFormat="0" applyFont="0" applyAlignment="0" applyProtection="0"/>
    <xf numFmtId="0" fontId="70" fillId="8" borderId="9" applyNumberFormat="0" applyFont="0" applyAlignment="0" applyProtection="0"/>
    <xf numFmtId="0" fontId="57" fillId="2" borderId="10" applyNumberFormat="0" applyAlignment="0" applyProtection="0"/>
    <xf numFmtId="0" fontId="41" fillId="34" borderId="10" applyNumberFormat="0" applyAlignment="0" applyProtection="0"/>
    <xf numFmtId="9" fontId="19"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9"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9"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7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70" fillId="0" borderId="0" applyFont="0" applyFill="0" applyBorder="0" applyAlignment="0" applyProtection="0"/>
    <xf numFmtId="9" fontId="19" fillId="0" borderId="0" applyFont="0" applyFill="0" applyBorder="0" applyAlignment="0" applyProtection="0"/>
    <xf numFmtId="9" fontId="13"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0" fontId="18" fillId="0" borderId="0">
      <alignment horizontal="left"/>
    </xf>
    <xf numFmtId="0" fontId="18" fillId="0" borderId="0">
      <alignment horizontal="left" vertical="center" wrapText="1"/>
    </xf>
    <xf numFmtId="0" fontId="18" fillId="0" borderId="0">
      <alignment horizontal="right"/>
    </xf>
    <xf numFmtId="43" fontId="74"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9"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70" fontId="12" fillId="0" borderId="0"/>
    <xf numFmtId="170" fontId="12" fillId="0" borderId="0"/>
    <xf numFmtId="170" fontId="12" fillId="0" borderId="0"/>
    <xf numFmtId="0" fontId="12" fillId="0" borderId="0"/>
    <xf numFmtId="0" fontId="12" fillId="0" borderId="0"/>
    <xf numFmtId="0" fontId="12" fillId="0" borderId="0"/>
    <xf numFmtId="0" fontId="12" fillId="0" borderId="0"/>
    <xf numFmtId="0" fontId="12" fillId="0" borderId="0"/>
    <xf numFmtId="170" fontId="12" fillId="0" borderId="0"/>
    <xf numFmtId="170" fontId="12" fillId="0" borderId="0"/>
    <xf numFmtId="170" fontId="12" fillId="0" borderId="0"/>
    <xf numFmtId="0" fontId="12" fillId="0" borderId="0"/>
    <xf numFmtId="0" fontId="12" fillId="0" borderId="0"/>
    <xf numFmtId="0" fontId="12" fillId="0" borderId="0"/>
    <xf numFmtId="0" fontId="12" fillId="0" borderId="0"/>
    <xf numFmtId="0" fontId="1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8" borderId="9" applyNumberFormat="0" applyFont="0" applyAlignment="0" applyProtection="0"/>
    <xf numFmtId="0" fontId="19" fillId="8" borderId="9" applyNumberFormat="0" applyFont="0" applyAlignment="0" applyProtection="0"/>
    <xf numFmtId="0" fontId="19" fillId="8" borderId="9" applyNumberFormat="0" applyFont="0" applyAlignment="0" applyProtection="0"/>
    <xf numFmtId="9" fontId="1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0" fontId="11" fillId="0" borderId="0"/>
    <xf numFmtId="170" fontId="11" fillId="0" borderId="0"/>
    <xf numFmtId="0" fontId="11" fillId="0" borderId="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0" fontId="11" fillId="0" borderId="0"/>
    <xf numFmtId="170" fontId="11" fillId="0" borderId="0"/>
    <xf numFmtId="0" fontId="11" fillId="0" borderId="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0" fontId="11" fillId="0" borderId="0"/>
    <xf numFmtId="170" fontId="11" fillId="0" borderId="0"/>
    <xf numFmtId="0" fontId="11" fillId="0" borderId="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9" fillId="0" borderId="0"/>
    <xf numFmtId="0" fontId="19" fillId="0" borderId="0"/>
    <xf numFmtId="0" fontId="19" fillId="45" borderId="29" applyNumberFormat="0" applyFont="0" applyAlignment="0" applyProtection="0"/>
    <xf numFmtId="0" fontId="44" fillId="2" borderId="0" applyNumberFormat="0" applyBorder="0" applyAlignment="0" applyProtection="0"/>
    <xf numFmtId="0" fontId="44" fillId="5" borderId="0" applyNumberFormat="0" applyBorder="0" applyAlignment="0" applyProtection="0"/>
    <xf numFmtId="0" fontId="44" fillId="8" borderId="0" applyNumberFormat="0" applyBorder="0" applyAlignment="0" applyProtection="0"/>
    <xf numFmtId="0" fontId="44" fillId="2" borderId="0" applyNumberFormat="0" applyBorder="0" applyAlignment="0" applyProtection="0"/>
    <xf numFmtId="0" fontId="44" fillId="11" borderId="0" applyNumberFormat="0" applyBorder="0" applyAlignment="0" applyProtection="0"/>
    <xf numFmtId="0" fontId="44" fillId="5" borderId="0" applyNumberFormat="0" applyBorder="0" applyAlignment="0" applyProtection="0"/>
    <xf numFmtId="0" fontId="44" fillId="15" borderId="0" applyNumberFormat="0" applyBorder="0" applyAlignment="0" applyProtection="0"/>
    <xf numFmtId="0" fontId="44" fillId="17" borderId="0" applyNumberFormat="0" applyBorder="0" applyAlignment="0" applyProtection="0"/>
    <xf numFmtId="0" fontId="44" fillId="19" borderId="0" applyNumberFormat="0" applyBorder="0" applyAlignment="0" applyProtection="0"/>
    <xf numFmtId="0" fontId="44" fillId="15" borderId="0" applyNumberFormat="0" applyBorder="0" applyAlignment="0" applyProtection="0"/>
    <xf numFmtId="0" fontId="44" fillId="14" borderId="0" applyNumberFormat="0" applyBorder="0" applyAlignment="0" applyProtection="0"/>
    <xf numFmtId="0" fontId="44" fillId="5" borderId="0" applyNumberFormat="0" applyBorder="0" applyAlignment="0" applyProtection="0"/>
    <xf numFmtId="0" fontId="45" fillId="22" borderId="0" applyNumberFormat="0" applyBorder="0" applyAlignment="0" applyProtection="0"/>
    <xf numFmtId="0" fontId="45" fillId="17" borderId="0" applyNumberFormat="0" applyBorder="0" applyAlignment="0" applyProtection="0"/>
    <xf numFmtId="0" fontId="45" fillId="19" borderId="0" applyNumberFormat="0" applyBorder="0" applyAlignment="0" applyProtection="0"/>
    <xf numFmtId="0" fontId="45" fillId="15" borderId="0" applyNumberFormat="0" applyBorder="0" applyAlignment="0" applyProtection="0"/>
    <xf numFmtId="0" fontId="45" fillId="22" borderId="0" applyNumberFormat="0" applyBorder="0" applyAlignment="0" applyProtection="0"/>
    <xf numFmtId="0" fontId="45" fillId="5" borderId="0" applyNumberFormat="0" applyBorder="0" applyAlignment="0" applyProtection="0"/>
    <xf numFmtId="0" fontId="45" fillId="22"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31" borderId="0" applyNumberFormat="0" applyBorder="0" applyAlignment="0" applyProtection="0"/>
    <xf numFmtId="0" fontId="45" fillId="22" borderId="0" applyNumberFormat="0" applyBorder="0" applyAlignment="0" applyProtection="0"/>
    <xf numFmtId="0" fontId="45" fillId="32" borderId="0" applyNumberFormat="0" applyBorder="0" applyAlignment="0" applyProtection="0"/>
    <xf numFmtId="0" fontId="46" fillId="4" borderId="0" applyNumberFormat="0" applyBorder="0" applyAlignment="0" applyProtection="0"/>
    <xf numFmtId="0" fontId="47" fillId="2" borderId="1" applyNumberFormat="0" applyAlignment="0" applyProtection="0"/>
    <xf numFmtId="0" fontId="48" fillId="35" borderId="2" applyNumberFormat="0" applyAlignment="0" applyProtection="0"/>
    <xf numFmtId="43" fontId="19" fillId="0" borderId="0" applyFont="0" applyFill="0" applyBorder="0" applyAlignment="0" applyProtection="0"/>
    <xf numFmtId="43" fontId="11" fillId="0" borderId="0" applyFont="0" applyFill="0" applyBorder="0" applyAlignment="0" applyProtection="0"/>
    <xf numFmtId="0" fontId="65" fillId="0" borderId="0" applyNumberFormat="0" applyFill="0" applyBorder="0" applyAlignment="0" applyProtection="0"/>
    <xf numFmtId="0" fontId="49" fillId="0" borderId="0" applyNumberFormat="0" applyFill="0" applyBorder="0" applyAlignment="0" applyProtection="0"/>
    <xf numFmtId="0" fontId="50" fillId="7" borderId="0" applyNumberFormat="0" applyBorder="0" applyAlignment="0" applyProtection="0"/>
    <xf numFmtId="0" fontId="51" fillId="0" borderId="4" applyNumberFormat="0" applyFill="0" applyAlignment="0" applyProtection="0"/>
    <xf numFmtId="0" fontId="52" fillId="0" borderId="5"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66" fillId="0" borderId="0" applyNumberFormat="0" applyFill="0" applyBorder="0" applyAlignment="0" applyProtection="0">
      <alignment vertical="top"/>
      <protection locked="0"/>
    </xf>
    <xf numFmtId="0" fontId="67" fillId="0" borderId="0" applyNumberFormat="0" applyFill="0" applyBorder="0" applyAlignment="0" applyProtection="0">
      <alignment vertical="top"/>
      <protection locked="0"/>
    </xf>
    <xf numFmtId="0" fontId="54" fillId="5" borderId="1" applyNumberFormat="0" applyAlignment="0" applyProtection="0"/>
    <xf numFmtId="0" fontId="55" fillId="0" borderId="8" applyNumberFormat="0" applyFill="0" applyAlignment="0" applyProtection="0"/>
    <xf numFmtId="0" fontId="56" fillId="19" borderId="0" applyNumberFormat="0" applyBorder="0" applyAlignment="0" applyProtection="0"/>
    <xf numFmtId="0" fontId="11" fillId="0" borderId="0"/>
    <xf numFmtId="0" fontId="11" fillId="0" borderId="0"/>
    <xf numFmtId="0" fontId="1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9" fillId="0" borderId="0"/>
    <xf numFmtId="0" fontId="11" fillId="0" borderId="0"/>
    <xf numFmtId="0" fontId="11" fillId="0" borderId="0"/>
    <xf numFmtId="0" fontId="19" fillId="0" borderId="0"/>
    <xf numFmtId="0" fontId="19" fillId="0" borderId="0"/>
    <xf numFmtId="0" fontId="11" fillId="0" borderId="0"/>
    <xf numFmtId="0" fontId="1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9" fillId="0" borderId="0"/>
    <xf numFmtId="0" fontId="19" fillId="0" borderId="0"/>
    <xf numFmtId="0" fontId="19" fillId="0" borderId="0"/>
    <xf numFmtId="0" fontId="19" fillId="0" borderId="0"/>
    <xf numFmtId="0" fontId="19" fillId="0" borderId="0"/>
    <xf numFmtId="0" fontId="42" fillId="0" borderId="0"/>
    <xf numFmtId="0" fontId="42" fillId="0" borderId="0"/>
    <xf numFmtId="0" fontId="4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9" fillId="8" borderId="9" applyNumberFormat="0" applyFont="0" applyAlignment="0" applyProtection="0"/>
    <xf numFmtId="0" fontId="19" fillId="8" borderId="9" applyNumberFormat="0" applyFont="0" applyAlignment="0" applyProtection="0"/>
    <xf numFmtId="0" fontId="19" fillId="38" borderId="9" applyNumberFormat="0" applyFont="0" applyAlignment="0" applyProtection="0"/>
    <xf numFmtId="0" fontId="57" fillId="2" borderId="10" applyNumberFormat="0" applyAlignment="0" applyProtection="0"/>
    <xf numFmtId="9" fontId="19"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19"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44" fontId="19" fillId="0" borderId="0" applyFont="0" applyFill="0" applyBorder="0" applyAlignment="0" applyProtection="0"/>
    <xf numFmtId="0" fontId="1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0" fontId="11" fillId="0" borderId="0"/>
    <xf numFmtId="170" fontId="11" fillId="0" borderId="0"/>
    <xf numFmtId="170" fontId="11" fillId="0" borderId="0"/>
    <xf numFmtId="17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0" fontId="11" fillId="0" borderId="0"/>
    <xf numFmtId="170" fontId="11" fillId="0" borderId="0"/>
    <xf numFmtId="0" fontId="11" fillId="0" borderId="0"/>
    <xf numFmtId="170" fontId="11" fillId="0" borderId="0"/>
    <xf numFmtId="170" fontId="11" fillId="0" borderId="0"/>
    <xf numFmtId="0" fontId="11" fillId="0" borderId="0"/>
    <xf numFmtId="170" fontId="11" fillId="0" borderId="0"/>
    <xf numFmtId="17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9" fillId="0" borderId="0"/>
    <xf numFmtId="0" fontId="11" fillId="0" borderId="0"/>
    <xf numFmtId="0" fontId="19" fillId="0" borderId="0"/>
    <xf numFmtId="17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9" fillId="8" borderId="9" applyNumberFormat="0" applyFont="0" applyAlignment="0" applyProtection="0"/>
    <xf numFmtId="0" fontId="19" fillId="8" borderId="9" applyNumberFormat="0" applyFont="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9" fillId="0" borderId="0" applyFont="0" applyFill="0" applyBorder="0" applyAlignment="0" applyProtection="0"/>
    <xf numFmtId="9" fontId="11"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43" fontId="1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0" fontId="11" fillId="0" borderId="0"/>
    <xf numFmtId="170" fontId="11" fillId="0" borderId="0"/>
    <xf numFmtId="170" fontId="11" fillId="0" borderId="0"/>
    <xf numFmtId="0" fontId="11" fillId="0" borderId="0"/>
    <xf numFmtId="0" fontId="11" fillId="0" borderId="0"/>
    <xf numFmtId="0" fontId="11" fillId="0" borderId="0"/>
    <xf numFmtId="0" fontId="11" fillId="0" borderId="0"/>
    <xf numFmtId="0" fontId="11" fillId="0" borderId="0"/>
    <xf numFmtId="170" fontId="11" fillId="0" borderId="0"/>
    <xf numFmtId="170" fontId="11" fillId="0" borderId="0"/>
    <xf numFmtId="17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9" fillId="38" borderId="9" applyNumberFormat="0" applyFont="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0" fontId="10" fillId="0" borderId="0"/>
    <xf numFmtId="17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0" fontId="10" fillId="0" borderId="0"/>
    <xf numFmtId="17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0" fontId="10" fillId="0" borderId="0"/>
    <xf numFmtId="17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75" fillId="0" borderId="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0" fontId="10" fillId="0" borderId="0"/>
    <xf numFmtId="170" fontId="10" fillId="0" borderId="0"/>
    <xf numFmtId="170" fontId="10" fillId="0" borderId="0"/>
    <xf numFmtId="17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0" fontId="10" fillId="0" borderId="0"/>
    <xf numFmtId="170" fontId="10" fillId="0" borderId="0"/>
    <xf numFmtId="0" fontId="10" fillId="0" borderId="0"/>
    <xf numFmtId="170" fontId="10" fillId="0" borderId="0"/>
    <xf numFmtId="170" fontId="10" fillId="0" borderId="0"/>
    <xf numFmtId="0" fontId="10" fillId="0" borderId="0"/>
    <xf numFmtId="170" fontId="10" fillId="0" borderId="0"/>
    <xf numFmtId="17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0" fontId="10" fillId="0" borderId="0"/>
    <xf numFmtId="170" fontId="10" fillId="0" borderId="0"/>
    <xf numFmtId="170" fontId="10" fillId="0" borderId="0"/>
    <xf numFmtId="0" fontId="10" fillId="0" borderId="0"/>
    <xf numFmtId="0" fontId="10" fillId="0" borderId="0"/>
    <xf numFmtId="0" fontId="10" fillId="0" borderId="0"/>
    <xf numFmtId="0" fontId="10" fillId="0" borderId="0"/>
    <xf numFmtId="0" fontId="10" fillId="0" borderId="0"/>
    <xf numFmtId="170" fontId="10" fillId="0" borderId="0"/>
    <xf numFmtId="170" fontId="10" fillId="0" borderId="0"/>
    <xf numFmtId="17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75" fillId="38" borderId="9" applyNumberFormat="0" applyFont="0" applyAlignment="0" applyProtection="0"/>
    <xf numFmtId="0" fontId="9" fillId="0" borderId="0"/>
    <xf numFmtId="170" fontId="9" fillId="0" borderId="0"/>
    <xf numFmtId="9" fontId="9"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170" fontId="8" fillId="0" borderId="0"/>
    <xf numFmtId="0" fontId="8" fillId="0" borderId="0"/>
    <xf numFmtId="170" fontId="8" fillId="0" borderId="0"/>
    <xf numFmtId="9" fontId="8" fillId="0" borderId="0" applyFont="0" applyFill="0" applyBorder="0" applyAlignment="0" applyProtection="0"/>
    <xf numFmtId="0" fontId="8" fillId="0" borderId="0"/>
    <xf numFmtId="170" fontId="8" fillId="0" borderId="0"/>
    <xf numFmtId="9" fontId="8" fillId="0" borderId="0" applyFont="0" applyFill="0" applyBorder="0" applyAlignment="0" applyProtection="0"/>
    <xf numFmtId="170" fontId="8" fillId="0" borderId="0"/>
    <xf numFmtId="9" fontId="8" fillId="0" borderId="0" applyFont="0" applyFill="0" applyBorder="0" applyAlignment="0" applyProtection="0"/>
    <xf numFmtId="170" fontId="8" fillId="0" borderId="0"/>
    <xf numFmtId="9" fontId="8"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0" fontId="7" fillId="0" borderId="0"/>
    <xf numFmtId="17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0" fontId="7" fillId="0" borderId="0"/>
    <xf numFmtId="17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0" fontId="7" fillId="0" borderId="0"/>
    <xf numFmtId="17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0" fontId="7" fillId="0" borderId="0"/>
    <xf numFmtId="170" fontId="7" fillId="0" borderId="0"/>
    <xf numFmtId="170" fontId="7" fillId="0" borderId="0"/>
    <xf numFmtId="17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0" fontId="7" fillId="0" borderId="0"/>
    <xf numFmtId="170" fontId="7" fillId="0" borderId="0"/>
    <xf numFmtId="0" fontId="7" fillId="0" borderId="0"/>
    <xf numFmtId="170" fontId="7" fillId="0" borderId="0"/>
    <xf numFmtId="170" fontId="7" fillId="0" borderId="0"/>
    <xf numFmtId="0" fontId="7" fillId="0" borderId="0"/>
    <xf numFmtId="170" fontId="7" fillId="0" borderId="0"/>
    <xf numFmtId="17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0" fontId="7" fillId="0" borderId="0"/>
    <xf numFmtId="170" fontId="7" fillId="0" borderId="0"/>
    <xf numFmtId="170" fontId="7" fillId="0" borderId="0"/>
    <xf numFmtId="0" fontId="7" fillId="0" borderId="0"/>
    <xf numFmtId="0" fontId="7" fillId="0" borderId="0"/>
    <xf numFmtId="0" fontId="7" fillId="0" borderId="0"/>
    <xf numFmtId="0" fontId="7" fillId="0" borderId="0"/>
    <xf numFmtId="0" fontId="7" fillId="0" borderId="0"/>
    <xf numFmtId="170" fontId="7" fillId="0" borderId="0"/>
    <xf numFmtId="170" fontId="7" fillId="0" borderId="0"/>
    <xf numFmtId="17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0" fontId="6" fillId="0" borderId="0"/>
    <xf numFmtId="170" fontId="6" fillId="0" borderId="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0" fontId="6" fillId="0" borderId="0"/>
    <xf numFmtId="170" fontId="6" fillId="0" borderId="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0" fontId="6" fillId="0" borderId="0"/>
    <xf numFmtId="170" fontId="6" fillId="0" borderId="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7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0" fontId="6" fillId="0" borderId="0"/>
    <xf numFmtId="170" fontId="6" fillId="0" borderId="0"/>
    <xf numFmtId="170" fontId="6" fillId="0" borderId="0"/>
    <xf numFmtId="17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0" fontId="6" fillId="0" borderId="0"/>
    <xf numFmtId="170" fontId="6" fillId="0" borderId="0"/>
    <xf numFmtId="0" fontId="6" fillId="0" borderId="0"/>
    <xf numFmtId="170" fontId="6" fillId="0" borderId="0"/>
    <xf numFmtId="170" fontId="6" fillId="0" borderId="0"/>
    <xf numFmtId="0" fontId="6" fillId="0" borderId="0"/>
    <xf numFmtId="170" fontId="6" fillId="0" borderId="0"/>
    <xf numFmtId="17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0" fontId="6" fillId="0" borderId="0"/>
    <xf numFmtId="170" fontId="6" fillId="0" borderId="0"/>
    <xf numFmtId="170" fontId="6" fillId="0" borderId="0"/>
    <xf numFmtId="0" fontId="6" fillId="0" borderId="0"/>
    <xf numFmtId="0" fontId="6" fillId="0" borderId="0"/>
    <xf numFmtId="0" fontId="6" fillId="0" borderId="0"/>
    <xf numFmtId="0" fontId="6" fillId="0" borderId="0"/>
    <xf numFmtId="0" fontId="6" fillId="0" borderId="0"/>
    <xf numFmtId="170" fontId="6" fillId="0" borderId="0"/>
    <xf numFmtId="170" fontId="6" fillId="0" borderId="0"/>
    <xf numFmtId="17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6" fillId="38" borderId="9"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170" fontId="5" fillId="0" borderId="0"/>
    <xf numFmtId="0" fontId="5" fillId="0" borderId="0"/>
    <xf numFmtId="17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70" fontId="5" fillId="0" borderId="0"/>
    <xf numFmtId="170" fontId="5" fillId="0" borderId="0"/>
    <xf numFmtId="0" fontId="5" fillId="0" borderId="0"/>
    <xf numFmtId="0" fontId="5" fillId="0" borderId="0"/>
    <xf numFmtId="0" fontId="5" fillId="0" borderId="0"/>
    <xf numFmtId="0" fontId="5" fillId="0" borderId="0"/>
    <xf numFmtId="170" fontId="5" fillId="0" borderId="0"/>
    <xf numFmtId="0" fontId="5" fillId="0" borderId="0"/>
    <xf numFmtId="0" fontId="5" fillId="0" borderId="0"/>
    <xf numFmtId="17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170" fontId="5" fillId="0" borderId="0"/>
    <xf numFmtId="170" fontId="5" fillId="0" borderId="0"/>
    <xf numFmtId="0" fontId="5" fillId="0" borderId="0"/>
    <xf numFmtId="43" fontId="5" fillId="0" borderId="0" applyFont="0" applyFill="0" applyBorder="0" applyAlignment="0" applyProtection="0"/>
    <xf numFmtId="44" fontId="19" fillId="0" borderId="0" applyFont="0" applyFill="0" applyBorder="0" applyAlignment="0" applyProtection="0"/>
    <xf numFmtId="0" fontId="1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5" fillId="0" borderId="0"/>
    <xf numFmtId="0" fontId="19" fillId="38" borderId="9" applyNumberFormat="0" applyFont="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4" fontId="19"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0" fontId="5" fillId="0" borderId="0"/>
    <xf numFmtId="170" fontId="5" fillId="0" borderId="0"/>
    <xf numFmtId="170" fontId="5" fillId="0" borderId="0"/>
    <xf numFmtId="17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0" fontId="5" fillId="0" borderId="0"/>
    <xf numFmtId="170" fontId="5" fillId="0" borderId="0"/>
    <xf numFmtId="0" fontId="5" fillId="0" borderId="0"/>
    <xf numFmtId="170" fontId="5" fillId="0" borderId="0"/>
    <xf numFmtId="170" fontId="5" fillId="0" borderId="0"/>
    <xf numFmtId="0" fontId="5" fillId="0" borderId="0"/>
    <xf numFmtId="170" fontId="5" fillId="0" borderId="0"/>
    <xf numFmtId="0" fontId="5" fillId="0" borderId="0"/>
    <xf numFmtId="0" fontId="5" fillId="0" borderId="0"/>
    <xf numFmtId="0" fontId="1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9" fillId="8" borderId="9" applyNumberFormat="0" applyFont="0" applyAlignment="0" applyProtection="0"/>
    <xf numFmtId="0" fontId="19" fillId="8" borderId="9" applyNumberFormat="0" applyFont="0" applyAlignment="0" applyProtection="0"/>
    <xf numFmtId="0" fontId="19" fillId="8" borderId="9" applyNumberFormat="0" applyFont="0" applyAlignment="0" applyProtection="0"/>
    <xf numFmtId="0" fontId="19" fillId="8" borderId="9"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9"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0" fontId="5" fillId="0" borderId="0"/>
    <xf numFmtId="170" fontId="5" fillId="0" borderId="0"/>
    <xf numFmtId="170" fontId="5" fillId="0" borderId="0"/>
    <xf numFmtId="0" fontId="5" fillId="0" borderId="0"/>
    <xf numFmtId="0" fontId="5" fillId="0" borderId="0"/>
    <xf numFmtId="0" fontId="5" fillId="0" borderId="0"/>
    <xf numFmtId="0" fontId="5" fillId="0" borderId="0"/>
    <xf numFmtId="0" fontId="5" fillId="0" borderId="0"/>
    <xf numFmtId="170" fontId="5" fillId="0" borderId="0"/>
    <xf numFmtId="170" fontId="5" fillId="0" borderId="0"/>
    <xf numFmtId="17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19" fillId="0" borderId="0" applyFont="0" applyFill="0" applyBorder="0" applyAlignment="0" applyProtection="0"/>
    <xf numFmtId="0" fontId="37" fillId="0" borderId="6" applyNumberFormat="0" applyFill="0" applyAlignment="0" applyProtection="0"/>
    <xf numFmtId="0" fontId="32" fillId="36" borderId="2" applyNumberFormat="0" applyAlignment="0" applyProtection="0"/>
    <xf numFmtId="0" fontId="29" fillId="24" borderId="0" applyNumberFormat="0" applyBorder="0" applyAlignment="0" applyProtection="0"/>
    <xf numFmtId="0" fontId="15" fillId="21" borderId="0" applyNumberFormat="0" applyBorder="0" applyAlignment="0" applyProtection="0"/>
    <xf numFmtId="0" fontId="35" fillId="0" borderId="3" applyNumberFormat="0" applyFill="0" applyAlignment="0" applyProtection="0"/>
    <xf numFmtId="0" fontId="29" fillId="27" borderId="0" applyNumberFormat="0" applyBorder="0" applyAlignment="0" applyProtection="0"/>
    <xf numFmtId="0" fontId="15" fillId="6" borderId="0" applyNumberFormat="0" applyBorder="0" applyAlignment="0" applyProtection="0"/>
    <xf numFmtId="0" fontId="29" fillId="30"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19" fillId="38" borderId="9" applyNumberFormat="0" applyFont="0" applyAlignment="0" applyProtection="0"/>
    <xf numFmtId="0" fontId="37"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0" fontId="5" fillId="0" borderId="0"/>
    <xf numFmtId="170" fontId="5" fillId="0" borderId="0"/>
    <xf numFmtId="170" fontId="5" fillId="0" borderId="0"/>
    <xf numFmtId="17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0" fontId="5" fillId="0" borderId="0"/>
    <xf numFmtId="170" fontId="5" fillId="0" borderId="0"/>
    <xf numFmtId="0" fontId="5" fillId="0" borderId="0"/>
    <xf numFmtId="170" fontId="5" fillId="0" borderId="0"/>
    <xf numFmtId="170" fontId="5" fillId="0" borderId="0"/>
    <xf numFmtId="0" fontId="5" fillId="0" borderId="0"/>
    <xf numFmtId="170" fontId="5" fillId="0" borderId="0"/>
    <xf numFmtId="17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5" fillId="10" borderId="0" applyNumberFormat="0" applyBorder="0" applyAlignment="0" applyProtection="0"/>
    <xf numFmtId="0" fontId="38" fillId="13" borderId="1" applyNumberFormat="0" applyAlignment="0" applyProtection="0"/>
    <xf numFmtId="0" fontId="15" fillId="10" borderId="0" applyNumberFormat="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39" fillId="0" borderId="8" applyNumberFormat="0" applyFill="0" applyAlignment="0" applyProtection="0"/>
    <xf numFmtId="9" fontId="5" fillId="0" borderId="0" applyFont="0" applyFill="0" applyBorder="0" applyAlignment="0" applyProtection="0"/>
    <xf numFmtId="9" fontId="5" fillId="0" borderId="0" applyFont="0" applyFill="0" applyBorder="0" applyAlignment="0" applyProtection="0"/>
    <xf numFmtId="0" fontId="30" fillId="6" borderId="0" applyNumberFormat="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33" fillId="0" borderId="0" applyNumberFormat="0" applyFill="0" applyBorder="0" applyAlignment="0" applyProtection="0"/>
    <xf numFmtId="0" fontId="15" fillId="18" borderId="0" applyNumberFormat="0" applyBorder="0" applyAlignment="0" applyProtection="0"/>
    <xf numFmtId="0" fontId="29" fillId="29" borderId="0" applyNumberFormat="0" applyBorder="0" applyAlignment="0" applyProtection="0"/>
    <xf numFmtId="0" fontId="29" fillId="26" borderId="0" applyNumberFormat="0" applyBorder="0" applyAlignment="0" applyProtection="0"/>
    <xf numFmtId="0" fontId="15" fillId="3" borderId="0" applyNumberFormat="0" applyBorder="0" applyAlignment="0" applyProtection="0"/>
    <xf numFmtId="0" fontId="29" fillId="33" borderId="0" applyNumberFormat="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5" fillId="13" borderId="0" applyNumberFormat="0" applyBorder="0" applyAlignment="0" applyProtection="0"/>
    <xf numFmtId="0" fontId="41" fillId="34" borderId="10" applyNumberFormat="0" applyAlignment="0" applyProtection="0"/>
    <xf numFmtId="9" fontId="5" fillId="0" borderId="0" applyFont="0" applyFill="0" applyBorder="0" applyAlignment="0" applyProtection="0"/>
    <xf numFmtId="0" fontId="31" fillId="34" borderId="1" applyNumberFormat="0" applyAlignment="0" applyProtection="0"/>
    <xf numFmtId="0" fontId="15" fillId="12" borderId="0" applyNumberFormat="0" applyBorder="0" applyAlignment="0" applyProtection="0"/>
    <xf numFmtId="43" fontId="19"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0" fontId="5" fillId="0" borderId="0"/>
    <xf numFmtId="170" fontId="5" fillId="0" borderId="0"/>
    <xf numFmtId="170" fontId="5" fillId="0" borderId="0"/>
    <xf numFmtId="0" fontId="5" fillId="0" borderId="0"/>
    <xf numFmtId="0" fontId="5" fillId="0" borderId="0"/>
    <xf numFmtId="0" fontId="5" fillId="0" borderId="0"/>
    <xf numFmtId="0" fontId="5" fillId="0" borderId="0"/>
    <xf numFmtId="0" fontId="5" fillId="0" borderId="0"/>
    <xf numFmtId="170" fontId="5" fillId="0" borderId="0"/>
    <xf numFmtId="170" fontId="5" fillId="0" borderId="0"/>
    <xf numFmtId="17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9" fillId="18" borderId="0" applyNumberFormat="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29" fillId="25" borderId="0" applyNumberFormat="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0" fontId="5" fillId="0" borderId="0"/>
    <xf numFmtId="17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0" fontId="5" fillId="0" borderId="0"/>
    <xf numFmtId="17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0" fontId="5" fillId="0" borderId="0"/>
    <xf numFmtId="17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19"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9" borderId="0" applyNumberFormat="0" applyBorder="0" applyAlignment="0" applyProtection="0"/>
    <xf numFmtId="0" fontId="40" fillId="37" borderId="0" applyNumberFormat="0" applyBorder="0" applyAlignment="0" applyProtection="0"/>
    <xf numFmtId="0" fontId="15" fillId="16" borderId="0" applyNumberFormat="0" applyBorder="0" applyAlignment="0" applyProtection="0"/>
    <xf numFmtId="0" fontId="15" fillId="9" borderId="0" applyNumberFormat="0" applyBorder="0" applyAlignment="0" applyProtection="0"/>
    <xf numFmtId="0" fontId="29" fillId="23" borderId="0" applyNumberFormat="0" applyBorder="0" applyAlignment="0" applyProtection="0"/>
    <xf numFmtId="0" fontId="36" fillId="0" borderId="5" applyNumberFormat="0" applyFill="0" applyAlignment="0" applyProtection="0"/>
    <xf numFmtId="0" fontId="15" fillId="16" borderId="0" applyNumberFormat="0" applyBorder="0" applyAlignment="0" applyProtection="0"/>
    <xf numFmtId="0" fontId="15" fillId="20" borderId="0" applyNumberFormat="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0" fontId="5" fillId="0" borderId="0"/>
    <xf numFmtId="170" fontId="5" fillId="0" borderId="0"/>
    <xf numFmtId="170" fontId="5" fillId="0" borderId="0"/>
    <xf numFmtId="17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0" fontId="5" fillId="0" borderId="0"/>
    <xf numFmtId="170" fontId="5" fillId="0" borderId="0"/>
    <xf numFmtId="0" fontId="5" fillId="0" borderId="0"/>
    <xf numFmtId="170" fontId="5" fillId="0" borderId="0"/>
    <xf numFmtId="170" fontId="5" fillId="0" borderId="0"/>
    <xf numFmtId="0" fontId="5" fillId="0" borderId="0"/>
    <xf numFmtId="170" fontId="5" fillId="0" borderId="0"/>
    <xf numFmtId="17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0" fontId="5" fillId="0" borderId="0"/>
    <xf numFmtId="170" fontId="5" fillId="0" borderId="0"/>
    <xf numFmtId="170" fontId="5" fillId="0" borderId="0"/>
    <xf numFmtId="0" fontId="5" fillId="0" borderId="0"/>
    <xf numFmtId="0" fontId="5" fillId="0" borderId="0"/>
    <xf numFmtId="0" fontId="5" fillId="0" borderId="0"/>
    <xf numFmtId="0" fontId="5" fillId="0" borderId="0"/>
    <xf numFmtId="0" fontId="5" fillId="0" borderId="0"/>
    <xf numFmtId="170" fontId="5" fillId="0" borderId="0"/>
    <xf numFmtId="170" fontId="5" fillId="0" borderId="0"/>
    <xf numFmtId="17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9" fillId="38" borderId="9"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0" fontId="5" fillId="0" borderId="0"/>
    <xf numFmtId="17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0" fontId="5" fillId="0" borderId="0"/>
    <xf numFmtId="17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0" fontId="5" fillId="0" borderId="0"/>
    <xf numFmtId="17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19"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0" fontId="5" fillId="0" borderId="0"/>
    <xf numFmtId="170" fontId="5" fillId="0" borderId="0"/>
    <xf numFmtId="170" fontId="5" fillId="0" borderId="0"/>
    <xf numFmtId="17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0" fontId="5" fillId="0" borderId="0"/>
    <xf numFmtId="170" fontId="5" fillId="0" borderId="0"/>
    <xf numFmtId="0" fontId="5" fillId="0" borderId="0"/>
    <xf numFmtId="170" fontId="5" fillId="0" borderId="0"/>
    <xf numFmtId="170" fontId="5" fillId="0" borderId="0"/>
    <xf numFmtId="0" fontId="5" fillId="0" borderId="0"/>
    <xf numFmtId="170" fontId="5" fillId="0" borderId="0"/>
    <xf numFmtId="17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0" fontId="5" fillId="0" borderId="0"/>
    <xf numFmtId="170" fontId="5" fillId="0" borderId="0"/>
    <xf numFmtId="170" fontId="5" fillId="0" borderId="0"/>
    <xf numFmtId="0" fontId="5" fillId="0" borderId="0"/>
    <xf numFmtId="0" fontId="5" fillId="0" borderId="0"/>
    <xf numFmtId="0" fontId="5" fillId="0" borderId="0"/>
    <xf numFmtId="0" fontId="5" fillId="0" borderId="0"/>
    <xf numFmtId="0" fontId="5" fillId="0" borderId="0"/>
    <xf numFmtId="170" fontId="5" fillId="0" borderId="0"/>
    <xf numFmtId="170" fontId="5" fillId="0" borderId="0"/>
    <xf numFmtId="17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9" fillId="38" borderId="9" applyNumberFormat="0" applyFont="0" applyAlignment="0" applyProtection="0"/>
    <xf numFmtId="0" fontId="5" fillId="0" borderId="0"/>
    <xf numFmtId="17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170" fontId="5" fillId="0" borderId="0"/>
    <xf numFmtId="0" fontId="5" fillId="0" borderId="0"/>
    <xf numFmtId="170" fontId="5" fillId="0" borderId="0"/>
    <xf numFmtId="9" fontId="5" fillId="0" borderId="0" applyFont="0" applyFill="0" applyBorder="0" applyAlignment="0" applyProtection="0"/>
    <xf numFmtId="0" fontId="5" fillId="0" borderId="0"/>
    <xf numFmtId="170" fontId="5" fillId="0" borderId="0"/>
    <xf numFmtId="9" fontId="5" fillId="0" borderId="0" applyFont="0" applyFill="0" applyBorder="0" applyAlignment="0" applyProtection="0"/>
    <xf numFmtId="170" fontId="5" fillId="0" borderId="0"/>
    <xf numFmtId="9" fontId="5" fillId="0" borderId="0" applyFont="0" applyFill="0" applyBorder="0" applyAlignment="0" applyProtection="0"/>
    <xf numFmtId="17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0" fontId="5" fillId="0" borderId="0"/>
    <xf numFmtId="17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0" fontId="5" fillId="0" borderId="0"/>
    <xf numFmtId="17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0" fontId="5" fillId="0" borderId="0"/>
    <xf numFmtId="17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0" fontId="5" fillId="0" borderId="0"/>
    <xf numFmtId="170" fontId="5" fillId="0" borderId="0"/>
    <xf numFmtId="170" fontId="5" fillId="0" borderId="0"/>
    <xf numFmtId="17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0" fontId="5" fillId="0" borderId="0"/>
    <xf numFmtId="170" fontId="5" fillId="0" borderId="0"/>
    <xf numFmtId="0" fontId="5" fillId="0" borderId="0"/>
    <xf numFmtId="170" fontId="5" fillId="0" borderId="0"/>
    <xf numFmtId="170" fontId="5" fillId="0" borderId="0"/>
    <xf numFmtId="0" fontId="5" fillId="0" borderId="0"/>
    <xf numFmtId="170" fontId="5" fillId="0" borderId="0"/>
    <xf numFmtId="17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0" fontId="5" fillId="0" borderId="0"/>
    <xf numFmtId="170" fontId="5" fillId="0" borderId="0"/>
    <xf numFmtId="170" fontId="5" fillId="0" borderId="0"/>
    <xf numFmtId="0" fontId="5" fillId="0" borderId="0"/>
    <xf numFmtId="0" fontId="5" fillId="0" borderId="0"/>
    <xf numFmtId="0" fontId="5" fillId="0" borderId="0"/>
    <xf numFmtId="0" fontId="5" fillId="0" borderId="0"/>
    <xf numFmtId="0" fontId="5" fillId="0" borderId="0"/>
    <xf numFmtId="170" fontId="5" fillId="0" borderId="0"/>
    <xf numFmtId="170" fontId="5" fillId="0" borderId="0"/>
    <xf numFmtId="17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9" fillId="20"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0" fontId="5" fillId="0" borderId="0"/>
    <xf numFmtId="17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0" fontId="5" fillId="0" borderId="0"/>
    <xf numFmtId="17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0" fontId="5" fillId="0" borderId="0"/>
    <xf numFmtId="17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19"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0" fontId="5" fillId="0" borderId="0"/>
    <xf numFmtId="170" fontId="5" fillId="0" borderId="0"/>
    <xf numFmtId="170" fontId="5" fillId="0" borderId="0"/>
    <xf numFmtId="17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0" fontId="5" fillId="0" borderId="0"/>
    <xf numFmtId="170" fontId="5" fillId="0" borderId="0"/>
    <xf numFmtId="0" fontId="5" fillId="0" borderId="0"/>
    <xf numFmtId="170" fontId="5" fillId="0" borderId="0"/>
    <xf numFmtId="170" fontId="5" fillId="0" borderId="0"/>
    <xf numFmtId="0" fontId="5" fillId="0" borderId="0"/>
    <xf numFmtId="170" fontId="5" fillId="0" borderId="0"/>
    <xf numFmtId="17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0" fontId="5" fillId="0" borderId="0"/>
    <xf numFmtId="170" fontId="5" fillId="0" borderId="0"/>
    <xf numFmtId="170" fontId="5" fillId="0" borderId="0"/>
    <xf numFmtId="0" fontId="5" fillId="0" borderId="0"/>
    <xf numFmtId="0" fontId="5" fillId="0" borderId="0"/>
    <xf numFmtId="0" fontId="5" fillId="0" borderId="0"/>
    <xf numFmtId="0" fontId="5" fillId="0" borderId="0"/>
    <xf numFmtId="0" fontId="5" fillId="0" borderId="0"/>
    <xf numFmtId="170" fontId="5" fillId="0" borderId="0"/>
    <xf numFmtId="170" fontId="5" fillId="0" borderId="0"/>
    <xf numFmtId="17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9" fillId="38" borderId="9" applyNumberFormat="0" applyFont="0" applyAlignment="0" applyProtection="0"/>
    <xf numFmtId="0" fontId="19" fillId="0" borderId="0"/>
    <xf numFmtId="44" fontId="19" fillId="0" borderId="0" applyFont="0" applyFill="0" applyBorder="0" applyAlignment="0" applyProtection="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0" fontId="4" fillId="0" borderId="0"/>
    <xf numFmtId="170" fontId="4" fillId="0" borderId="0"/>
    <xf numFmtId="170" fontId="4" fillId="0" borderId="0"/>
    <xf numFmtId="0" fontId="4" fillId="0" borderId="0"/>
    <xf numFmtId="0" fontId="4" fillId="0" borderId="0"/>
    <xf numFmtId="0" fontId="4" fillId="0" borderId="0"/>
    <xf numFmtId="0" fontId="4" fillId="0" borderId="0"/>
    <xf numFmtId="0" fontId="4" fillId="0" borderId="0"/>
    <xf numFmtId="170" fontId="4" fillId="0" borderId="0"/>
    <xf numFmtId="170" fontId="4" fillId="0" borderId="0"/>
    <xf numFmtId="17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70" fontId="4" fillId="0" borderId="0"/>
    <xf numFmtId="17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0" fontId="4" fillId="0" borderId="0"/>
    <xf numFmtId="170" fontId="4" fillId="0" borderId="0"/>
    <xf numFmtId="170" fontId="4" fillId="0" borderId="0"/>
    <xf numFmtId="17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0" fontId="4" fillId="0" borderId="0"/>
    <xf numFmtId="170" fontId="4" fillId="0" borderId="0"/>
    <xf numFmtId="0" fontId="4" fillId="0" borderId="0"/>
    <xf numFmtId="170" fontId="4" fillId="0" borderId="0"/>
    <xf numFmtId="170" fontId="4" fillId="0" borderId="0"/>
    <xf numFmtId="0" fontId="4" fillId="0" borderId="0"/>
    <xf numFmtId="17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0" fontId="4" fillId="0" borderId="0"/>
    <xf numFmtId="170" fontId="4" fillId="0" borderId="0"/>
    <xf numFmtId="170" fontId="4" fillId="0" borderId="0"/>
    <xf numFmtId="0" fontId="4" fillId="0" borderId="0"/>
    <xf numFmtId="0" fontId="4" fillId="0" borderId="0"/>
    <xf numFmtId="0" fontId="4" fillId="0" borderId="0"/>
    <xf numFmtId="0" fontId="4" fillId="0" borderId="0"/>
    <xf numFmtId="0" fontId="4" fillId="0" borderId="0"/>
    <xf numFmtId="170" fontId="4" fillId="0" borderId="0"/>
    <xf numFmtId="170" fontId="4" fillId="0" borderId="0"/>
    <xf numFmtId="17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0" fontId="4" fillId="0" borderId="0"/>
    <xf numFmtId="170" fontId="4" fillId="0" borderId="0"/>
    <xf numFmtId="170" fontId="4" fillId="0" borderId="0"/>
    <xf numFmtId="17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0" fontId="4" fillId="0" borderId="0"/>
    <xf numFmtId="170" fontId="4" fillId="0" borderId="0"/>
    <xf numFmtId="0" fontId="4" fillId="0" borderId="0"/>
    <xf numFmtId="170" fontId="4" fillId="0" borderId="0"/>
    <xf numFmtId="170" fontId="4" fillId="0" borderId="0"/>
    <xf numFmtId="0" fontId="4" fillId="0" borderId="0"/>
    <xf numFmtId="170" fontId="4" fillId="0" borderId="0"/>
    <xf numFmtId="17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0" fontId="4" fillId="0" borderId="0"/>
    <xf numFmtId="170" fontId="4" fillId="0" borderId="0"/>
    <xf numFmtId="170" fontId="4" fillId="0" borderId="0"/>
    <xf numFmtId="0" fontId="4" fillId="0" borderId="0"/>
    <xf numFmtId="0" fontId="4" fillId="0" borderId="0"/>
    <xf numFmtId="0" fontId="4" fillId="0" borderId="0"/>
    <xf numFmtId="0" fontId="4" fillId="0" borderId="0"/>
    <xf numFmtId="0" fontId="4" fillId="0" borderId="0"/>
    <xf numFmtId="170" fontId="4" fillId="0" borderId="0"/>
    <xf numFmtId="170" fontId="4" fillId="0" borderId="0"/>
    <xf numFmtId="17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0" fontId="4" fillId="0" borderId="0"/>
    <xf numFmtId="17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0" fontId="4" fillId="0" borderId="0"/>
    <xf numFmtId="17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0" fontId="4" fillId="0" borderId="0"/>
    <xf numFmtId="17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0" fontId="4" fillId="0" borderId="0"/>
    <xf numFmtId="170" fontId="4" fillId="0" borderId="0"/>
    <xf numFmtId="170" fontId="4" fillId="0" borderId="0"/>
    <xf numFmtId="17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0" fontId="4" fillId="0" borderId="0"/>
    <xf numFmtId="170" fontId="4" fillId="0" borderId="0"/>
    <xf numFmtId="0" fontId="4" fillId="0" borderId="0"/>
    <xf numFmtId="170" fontId="4" fillId="0" borderId="0"/>
    <xf numFmtId="170" fontId="4" fillId="0" borderId="0"/>
    <xf numFmtId="0" fontId="4" fillId="0" borderId="0"/>
    <xf numFmtId="170" fontId="4" fillId="0" borderId="0"/>
    <xf numFmtId="17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0" fontId="4" fillId="0" borderId="0"/>
    <xf numFmtId="170" fontId="4" fillId="0" borderId="0"/>
    <xf numFmtId="170" fontId="4" fillId="0" borderId="0"/>
    <xf numFmtId="0" fontId="4" fillId="0" borderId="0"/>
    <xf numFmtId="0" fontId="4" fillId="0" borderId="0"/>
    <xf numFmtId="0" fontId="4" fillId="0" borderId="0"/>
    <xf numFmtId="0" fontId="4" fillId="0" borderId="0"/>
    <xf numFmtId="0" fontId="4" fillId="0" borderId="0"/>
    <xf numFmtId="170" fontId="4" fillId="0" borderId="0"/>
    <xf numFmtId="170" fontId="4" fillId="0" borderId="0"/>
    <xf numFmtId="17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0" fontId="4" fillId="0" borderId="0"/>
    <xf numFmtId="17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0" fontId="4" fillId="0" borderId="0"/>
    <xf numFmtId="17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0" fontId="4" fillId="0" borderId="0"/>
    <xf numFmtId="17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0" fontId="4" fillId="0" borderId="0"/>
    <xf numFmtId="170" fontId="4" fillId="0" borderId="0"/>
    <xf numFmtId="170" fontId="4" fillId="0" borderId="0"/>
    <xf numFmtId="17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0" fontId="4" fillId="0" borderId="0"/>
    <xf numFmtId="170" fontId="4" fillId="0" borderId="0"/>
    <xf numFmtId="0" fontId="4" fillId="0" borderId="0"/>
    <xf numFmtId="170" fontId="4" fillId="0" borderId="0"/>
    <xf numFmtId="170" fontId="4" fillId="0" borderId="0"/>
    <xf numFmtId="0" fontId="4" fillId="0" borderId="0"/>
    <xf numFmtId="170" fontId="4" fillId="0" borderId="0"/>
    <xf numFmtId="17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0" fontId="4" fillId="0" borderId="0"/>
    <xf numFmtId="170" fontId="4" fillId="0" borderId="0"/>
    <xf numFmtId="170" fontId="4" fillId="0" borderId="0"/>
    <xf numFmtId="0" fontId="4" fillId="0" borderId="0"/>
    <xf numFmtId="0" fontId="4" fillId="0" borderId="0"/>
    <xf numFmtId="0" fontId="4" fillId="0" borderId="0"/>
    <xf numFmtId="0" fontId="4" fillId="0" borderId="0"/>
    <xf numFmtId="0" fontId="4" fillId="0" borderId="0"/>
    <xf numFmtId="170" fontId="4" fillId="0" borderId="0"/>
    <xf numFmtId="170" fontId="4" fillId="0" borderId="0"/>
    <xf numFmtId="17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170" fontId="4" fillId="0" borderId="0"/>
    <xf numFmtId="0" fontId="4" fillId="0" borderId="0"/>
    <xf numFmtId="170" fontId="4" fillId="0" borderId="0"/>
    <xf numFmtId="9" fontId="4" fillId="0" borderId="0" applyFont="0" applyFill="0" applyBorder="0" applyAlignment="0" applyProtection="0"/>
    <xf numFmtId="0" fontId="4" fillId="0" borderId="0"/>
    <xf numFmtId="170" fontId="4" fillId="0" borderId="0"/>
    <xf numFmtId="9" fontId="4" fillId="0" borderId="0" applyFont="0" applyFill="0" applyBorder="0" applyAlignment="0" applyProtection="0"/>
    <xf numFmtId="170" fontId="4" fillId="0" borderId="0"/>
    <xf numFmtId="9" fontId="4" fillId="0" borderId="0" applyFont="0" applyFill="0" applyBorder="0" applyAlignment="0" applyProtection="0"/>
    <xf numFmtId="17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0" fontId="4" fillId="0" borderId="0"/>
    <xf numFmtId="17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0" fontId="4" fillId="0" borderId="0"/>
    <xf numFmtId="17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0" fontId="4" fillId="0" borderId="0"/>
    <xf numFmtId="17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0" fontId="4" fillId="0" borderId="0"/>
    <xf numFmtId="170" fontId="4" fillId="0" borderId="0"/>
    <xf numFmtId="170" fontId="4" fillId="0" borderId="0"/>
    <xf numFmtId="17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0" fontId="4" fillId="0" borderId="0"/>
    <xf numFmtId="170" fontId="4" fillId="0" borderId="0"/>
    <xf numFmtId="0" fontId="4" fillId="0" borderId="0"/>
    <xf numFmtId="170" fontId="4" fillId="0" borderId="0"/>
    <xf numFmtId="170" fontId="4" fillId="0" borderId="0"/>
    <xf numFmtId="0" fontId="4" fillId="0" borderId="0"/>
    <xf numFmtId="170" fontId="4" fillId="0" borderId="0"/>
    <xf numFmtId="17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0" fontId="4" fillId="0" borderId="0"/>
    <xf numFmtId="170" fontId="4" fillId="0" borderId="0"/>
    <xf numFmtId="170" fontId="4" fillId="0" borderId="0"/>
    <xf numFmtId="0" fontId="4" fillId="0" borderId="0"/>
    <xf numFmtId="0" fontId="4" fillId="0" borderId="0"/>
    <xf numFmtId="0" fontId="4" fillId="0" borderId="0"/>
    <xf numFmtId="0" fontId="4" fillId="0" borderId="0"/>
    <xf numFmtId="0" fontId="4" fillId="0" borderId="0"/>
    <xf numFmtId="170" fontId="4" fillId="0" borderId="0"/>
    <xf numFmtId="170" fontId="4" fillId="0" borderId="0"/>
    <xf numFmtId="17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0" fontId="4" fillId="0" borderId="0"/>
    <xf numFmtId="17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0" fontId="4" fillId="0" borderId="0"/>
    <xf numFmtId="17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0" fontId="4" fillId="0" borderId="0"/>
    <xf numFmtId="17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0" fontId="4" fillId="0" borderId="0"/>
    <xf numFmtId="170" fontId="4" fillId="0" borderId="0"/>
    <xf numFmtId="170" fontId="4" fillId="0" borderId="0"/>
    <xf numFmtId="17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0" fontId="4" fillId="0" borderId="0"/>
    <xf numFmtId="170" fontId="4" fillId="0" borderId="0"/>
    <xf numFmtId="0" fontId="4" fillId="0" borderId="0"/>
    <xf numFmtId="170" fontId="4" fillId="0" borderId="0"/>
    <xf numFmtId="170" fontId="4" fillId="0" borderId="0"/>
    <xf numFmtId="0" fontId="4" fillId="0" borderId="0"/>
    <xf numFmtId="170" fontId="4" fillId="0" borderId="0"/>
    <xf numFmtId="17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0" fontId="4" fillId="0" borderId="0"/>
    <xf numFmtId="170" fontId="4" fillId="0" borderId="0"/>
    <xf numFmtId="170" fontId="4" fillId="0" borderId="0"/>
    <xf numFmtId="0" fontId="4" fillId="0" borderId="0"/>
    <xf numFmtId="0" fontId="4" fillId="0" borderId="0"/>
    <xf numFmtId="0" fontId="4" fillId="0" borderId="0"/>
    <xf numFmtId="0" fontId="4" fillId="0" borderId="0"/>
    <xf numFmtId="0" fontId="4" fillId="0" borderId="0"/>
    <xf numFmtId="170" fontId="4" fillId="0" borderId="0"/>
    <xf numFmtId="170" fontId="4" fillId="0" borderId="0"/>
    <xf numFmtId="17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0" fontId="3" fillId="0" borderId="0"/>
    <xf numFmtId="170" fontId="3" fillId="0" borderId="0"/>
    <xf numFmtId="170" fontId="3" fillId="0" borderId="0"/>
    <xf numFmtId="17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0" fontId="3" fillId="0" borderId="0"/>
    <xf numFmtId="170" fontId="3" fillId="0" borderId="0"/>
    <xf numFmtId="0" fontId="3" fillId="0" borderId="0"/>
    <xf numFmtId="170" fontId="3" fillId="0" borderId="0"/>
    <xf numFmtId="170" fontId="3" fillId="0" borderId="0"/>
    <xf numFmtId="0" fontId="3" fillId="0" borderId="0"/>
    <xf numFmtId="170" fontId="3" fillId="0" borderId="0"/>
    <xf numFmtId="17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0" fontId="3" fillId="0" borderId="0"/>
    <xf numFmtId="170" fontId="3" fillId="0" borderId="0"/>
    <xf numFmtId="170" fontId="3" fillId="0" borderId="0"/>
    <xf numFmtId="0" fontId="3" fillId="0" borderId="0"/>
    <xf numFmtId="0" fontId="3" fillId="0" borderId="0"/>
    <xf numFmtId="0" fontId="3" fillId="0" borderId="0"/>
    <xf numFmtId="0" fontId="3" fillId="0" borderId="0"/>
    <xf numFmtId="0" fontId="3" fillId="0" borderId="0"/>
    <xf numFmtId="170" fontId="3" fillId="0" borderId="0"/>
    <xf numFmtId="170" fontId="3" fillId="0" borderId="0"/>
    <xf numFmtId="17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0" fontId="3" fillId="0" borderId="0"/>
    <xf numFmtId="17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0" fontId="3" fillId="0" borderId="0"/>
    <xf numFmtId="17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0" fontId="3" fillId="0" borderId="0"/>
    <xf numFmtId="17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0" fontId="3" fillId="0" borderId="0"/>
    <xf numFmtId="170" fontId="3" fillId="0" borderId="0"/>
    <xf numFmtId="170" fontId="3" fillId="0" borderId="0"/>
    <xf numFmtId="17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0" fontId="3" fillId="0" borderId="0"/>
    <xf numFmtId="170" fontId="3" fillId="0" borderId="0"/>
    <xf numFmtId="0" fontId="3" fillId="0" borderId="0"/>
    <xf numFmtId="170" fontId="3" fillId="0" borderId="0"/>
    <xf numFmtId="170" fontId="3" fillId="0" borderId="0"/>
    <xf numFmtId="0" fontId="3" fillId="0" borderId="0"/>
    <xf numFmtId="170" fontId="3" fillId="0" borderId="0"/>
    <xf numFmtId="17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0" fontId="3" fillId="0" borderId="0"/>
    <xf numFmtId="170" fontId="3" fillId="0" borderId="0"/>
    <xf numFmtId="170" fontId="3" fillId="0" borderId="0"/>
    <xf numFmtId="0" fontId="3" fillId="0" borderId="0"/>
    <xf numFmtId="0" fontId="3" fillId="0" borderId="0"/>
    <xf numFmtId="0" fontId="3" fillId="0" borderId="0"/>
    <xf numFmtId="0" fontId="3" fillId="0" borderId="0"/>
    <xf numFmtId="0" fontId="3" fillId="0" borderId="0"/>
    <xf numFmtId="170" fontId="3" fillId="0" borderId="0"/>
    <xf numFmtId="170" fontId="3" fillId="0" borderId="0"/>
    <xf numFmtId="17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0" fontId="3" fillId="0" borderId="0"/>
    <xf numFmtId="17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0" fontId="3" fillId="0" borderId="0"/>
    <xf numFmtId="17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0" fontId="3" fillId="0" borderId="0"/>
    <xf numFmtId="17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0" fontId="3" fillId="0" borderId="0"/>
    <xf numFmtId="170" fontId="3" fillId="0" borderId="0"/>
    <xf numFmtId="170" fontId="3" fillId="0" borderId="0"/>
    <xf numFmtId="17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0" fontId="3" fillId="0" borderId="0"/>
    <xf numFmtId="170" fontId="3" fillId="0" borderId="0"/>
    <xf numFmtId="0" fontId="3" fillId="0" borderId="0"/>
    <xf numFmtId="170" fontId="3" fillId="0" borderId="0"/>
    <xf numFmtId="170" fontId="3" fillId="0" borderId="0"/>
    <xf numFmtId="0" fontId="3" fillId="0" borderId="0"/>
    <xf numFmtId="170" fontId="3" fillId="0" borderId="0"/>
    <xf numFmtId="17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0" fontId="3" fillId="0" borderId="0"/>
    <xf numFmtId="170" fontId="3" fillId="0" borderId="0"/>
    <xf numFmtId="170" fontId="3" fillId="0" borderId="0"/>
    <xf numFmtId="0" fontId="3" fillId="0" borderId="0"/>
    <xf numFmtId="0" fontId="3" fillId="0" borderId="0"/>
    <xf numFmtId="0" fontId="3" fillId="0" borderId="0"/>
    <xf numFmtId="0" fontId="3" fillId="0" borderId="0"/>
    <xf numFmtId="0" fontId="3" fillId="0" borderId="0"/>
    <xf numFmtId="170" fontId="3" fillId="0" borderId="0"/>
    <xf numFmtId="170" fontId="3" fillId="0" borderId="0"/>
    <xf numFmtId="17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70" fontId="3" fillId="0" borderId="0"/>
    <xf numFmtId="0" fontId="3" fillId="0" borderId="0"/>
    <xf numFmtId="170" fontId="3" fillId="0" borderId="0"/>
    <xf numFmtId="9" fontId="3" fillId="0" borderId="0" applyFont="0" applyFill="0" applyBorder="0" applyAlignment="0" applyProtection="0"/>
    <xf numFmtId="0" fontId="3" fillId="0" borderId="0"/>
    <xf numFmtId="170" fontId="3" fillId="0" borderId="0"/>
    <xf numFmtId="9" fontId="3" fillId="0" borderId="0" applyFont="0" applyFill="0" applyBorder="0" applyAlignment="0" applyProtection="0"/>
    <xf numFmtId="170" fontId="3" fillId="0" borderId="0"/>
    <xf numFmtId="9" fontId="3" fillId="0" borderId="0" applyFont="0" applyFill="0" applyBorder="0" applyAlignment="0" applyProtection="0"/>
    <xf numFmtId="17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0" fontId="3" fillId="0" borderId="0"/>
    <xf numFmtId="17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0" fontId="3" fillId="0" borderId="0"/>
    <xf numFmtId="17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0" fontId="3" fillId="0" borderId="0"/>
    <xf numFmtId="17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0" fontId="3" fillId="0" borderId="0"/>
    <xf numFmtId="170" fontId="3" fillId="0" borderId="0"/>
    <xf numFmtId="170" fontId="3" fillId="0" borderId="0"/>
    <xf numFmtId="17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0" fontId="3" fillId="0" borderId="0"/>
    <xf numFmtId="170" fontId="3" fillId="0" borderId="0"/>
    <xf numFmtId="0" fontId="3" fillId="0" borderId="0"/>
    <xf numFmtId="170" fontId="3" fillId="0" borderId="0"/>
    <xf numFmtId="170" fontId="3" fillId="0" borderId="0"/>
    <xf numFmtId="0" fontId="3" fillId="0" borderId="0"/>
    <xf numFmtId="170" fontId="3" fillId="0" borderId="0"/>
    <xf numFmtId="17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0" fontId="3" fillId="0" borderId="0"/>
    <xf numFmtId="170" fontId="3" fillId="0" borderId="0"/>
    <xf numFmtId="170" fontId="3" fillId="0" borderId="0"/>
    <xf numFmtId="0" fontId="3" fillId="0" borderId="0"/>
    <xf numFmtId="0" fontId="3" fillId="0" borderId="0"/>
    <xf numFmtId="0" fontId="3" fillId="0" borderId="0"/>
    <xf numFmtId="0" fontId="3" fillId="0" borderId="0"/>
    <xf numFmtId="0" fontId="3" fillId="0" borderId="0"/>
    <xf numFmtId="170" fontId="3" fillId="0" borderId="0"/>
    <xf numFmtId="170" fontId="3" fillId="0" borderId="0"/>
    <xf numFmtId="17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0" fontId="3" fillId="0" borderId="0"/>
    <xf numFmtId="170" fontId="3" fillId="0" borderId="0"/>
    <xf numFmtId="170" fontId="3" fillId="0" borderId="0"/>
    <xf numFmtId="17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0" fontId="3" fillId="0" borderId="0"/>
    <xf numFmtId="170" fontId="3" fillId="0" borderId="0"/>
    <xf numFmtId="0" fontId="3" fillId="0" borderId="0"/>
    <xf numFmtId="170" fontId="3" fillId="0" borderId="0"/>
    <xf numFmtId="170" fontId="3" fillId="0" borderId="0"/>
    <xf numFmtId="0" fontId="3" fillId="0" borderId="0"/>
    <xf numFmtId="170" fontId="3" fillId="0" borderId="0"/>
    <xf numFmtId="17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0" fontId="3" fillId="0" borderId="0"/>
    <xf numFmtId="170" fontId="3" fillId="0" borderId="0"/>
    <xf numFmtId="170" fontId="3" fillId="0" borderId="0"/>
    <xf numFmtId="0" fontId="3" fillId="0" borderId="0"/>
    <xf numFmtId="0" fontId="3" fillId="0" borderId="0"/>
    <xf numFmtId="0" fontId="3" fillId="0" borderId="0"/>
    <xf numFmtId="0" fontId="3" fillId="0" borderId="0"/>
    <xf numFmtId="0" fontId="3" fillId="0" borderId="0"/>
    <xf numFmtId="170" fontId="3" fillId="0" borderId="0"/>
    <xf numFmtId="170" fontId="3" fillId="0" borderId="0"/>
    <xf numFmtId="17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0" fontId="3" fillId="0" borderId="0"/>
    <xf numFmtId="17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0" fontId="3" fillId="0" borderId="0"/>
    <xf numFmtId="17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0" fontId="3" fillId="0" borderId="0"/>
    <xf numFmtId="17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0" fontId="3" fillId="0" borderId="0"/>
    <xf numFmtId="170" fontId="3" fillId="0" borderId="0"/>
    <xf numFmtId="170" fontId="3" fillId="0" borderId="0"/>
    <xf numFmtId="17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0" fontId="3" fillId="0" borderId="0"/>
    <xf numFmtId="170" fontId="3" fillId="0" borderId="0"/>
    <xf numFmtId="0" fontId="3" fillId="0" borderId="0"/>
    <xf numFmtId="170" fontId="3" fillId="0" borderId="0"/>
    <xf numFmtId="170" fontId="3" fillId="0" borderId="0"/>
    <xf numFmtId="0" fontId="3" fillId="0" borderId="0"/>
    <xf numFmtId="170" fontId="3" fillId="0" borderId="0"/>
    <xf numFmtId="17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0" fontId="3" fillId="0" borderId="0"/>
    <xf numFmtId="170" fontId="3" fillId="0" borderId="0"/>
    <xf numFmtId="170" fontId="3" fillId="0" borderId="0"/>
    <xf numFmtId="0" fontId="3" fillId="0" borderId="0"/>
    <xf numFmtId="0" fontId="3" fillId="0" borderId="0"/>
    <xf numFmtId="0" fontId="3" fillId="0" borderId="0"/>
    <xf numFmtId="0" fontId="3" fillId="0" borderId="0"/>
    <xf numFmtId="0" fontId="3" fillId="0" borderId="0"/>
    <xf numFmtId="170" fontId="3" fillId="0" borderId="0"/>
    <xf numFmtId="170" fontId="3" fillId="0" borderId="0"/>
    <xf numFmtId="17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0" fontId="3" fillId="0" borderId="0"/>
    <xf numFmtId="17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0" fontId="3" fillId="0" borderId="0"/>
    <xf numFmtId="17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0" fontId="3" fillId="0" borderId="0"/>
    <xf numFmtId="17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19"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0" fontId="3" fillId="0" borderId="0"/>
    <xf numFmtId="170" fontId="3" fillId="0" borderId="0"/>
    <xf numFmtId="170" fontId="3" fillId="0" borderId="0"/>
    <xf numFmtId="17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0" fontId="3" fillId="0" borderId="0"/>
    <xf numFmtId="170" fontId="3" fillId="0" borderId="0"/>
    <xf numFmtId="0" fontId="3" fillId="0" borderId="0"/>
    <xf numFmtId="170" fontId="3" fillId="0" borderId="0"/>
    <xf numFmtId="170" fontId="3" fillId="0" borderId="0"/>
    <xf numFmtId="0" fontId="3" fillId="0" borderId="0"/>
    <xf numFmtId="170" fontId="3" fillId="0" borderId="0"/>
    <xf numFmtId="17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0" fontId="3" fillId="0" borderId="0"/>
    <xf numFmtId="170" fontId="3" fillId="0" borderId="0"/>
    <xf numFmtId="170" fontId="3" fillId="0" borderId="0"/>
    <xf numFmtId="0" fontId="3" fillId="0" borderId="0"/>
    <xf numFmtId="0" fontId="3" fillId="0" borderId="0"/>
    <xf numFmtId="0" fontId="3" fillId="0" borderId="0"/>
    <xf numFmtId="0" fontId="3" fillId="0" borderId="0"/>
    <xf numFmtId="0" fontId="3" fillId="0" borderId="0"/>
    <xf numFmtId="170" fontId="3" fillId="0" borderId="0"/>
    <xf numFmtId="170" fontId="3" fillId="0" borderId="0"/>
    <xf numFmtId="17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9" fillId="38" borderId="9" applyNumberFormat="0" applyFont="0" applyAlignment="0" applyProtection="0"/>
    <xf numFmtId="0" fontId="3" fillId="0" borderId="0"/>
    <xf numFmtId="17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70" fontId="3" fillId="0" borderId="0"/>
    <xf numFmtId="0" fontId="3" fillId="0" borderId="0"/>
    <xf numFmtId="170" fontId="3" fillId="0" borderId="0"/>
    <xf numFmtId="9" fontId="3" fillId="0" borderId="0" applyFont="0" applyFill="0" applyBorder="0" applyAlignment="0" applyProtection="0"/>
    <xf numFmtId="0" fontId="3" fillId="0" borderId="0"/>
    <xf numFmtId="170" fontId="3" fillId="0" borderId="0"/>
    <xf numFmtId="9" fontId="3" fillId="0" borderId="0" applyFont="0" applyFill="0" applyBorder="0" applyAlignment="0" applyProtection="0"/>
    <xf numFmtId="170" fontId="3" fillId="0" borderId="0"/>
    <xf numFmtId="9" fontId="3" fillId="0" borderId="0" applyFont="0" applyFill="0" applyBorder="0" applyAlignment="0" applyProtection="0"/>
    <xf numFmtId="17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0" fontId="3" fillId="0" borderId="0"/>
    <xf numFmtId="17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0" fontId="3" fillId="0" borderId="0"/>
    <xf numFmtId="17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0" fontId="3" fillId="0" borderId="0"/>
    <xf numFmtId="17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0" fontId="3" fillId="0" borderId="0"/>
    <xf numFmtId="170" fontId="3" fillId="0" borderId="0"/>
    <xf numFmtId="170" fontId="3" fillId="0" borderId="0"/>
    <xf numFmtId="17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0" fontId="3" fillId="0" borderId="0"/>
    <xf numFmtId="170" fontId="3" fillId="0" borderId="0"/>
    <xf numFmtId="0" fontId="3" fillId="0" borderId="0"/>
    <xf numFmtId="170" fontId="3" fillId="0" borderId="0"/>
    <xf numFmtId="170" fontId="3" fillId="0" borderId="0"/>
    <xf numFmtId="0" fontId="3" fillId="0" borderId="0"/>
    <xf numFmtId="170" fontId="3" fillId="0" borderId="0"/>
    <xf numFmtId="17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0" fontId="3" fillId="0" borderId="0"/>
    <xf numFmtId="170" fontId="3" fillId="0" borderId="0"/>
    <xf numFmtId="170" fontId="3" fillId="0" borderId="0"/>
    <xf numFmtId="0" fontId="3" fillId="0" borderId="0"/>
    <xf numFmtId="0" fontId="3" fillId="0" borderId="0"/>
    <xf numFmtId="0" fontId="3" fillId="0" borderId="0"/>
    <xf numFmtId="0" fontId="3" fillId="0" borderId="0"/>
    <xf numFmtId="0" fontId="3" fillId="0" borderId="0"/>
    <xf numFmtId="170" fontId="3" fillId="0" borderId="0"/>
    <xf numFmtId="170" fontId="3" fillId="0" borderId="0"/>
    <xf numFmtId="17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0" fontId="3" fillId="0" borderId="0"/>
    <xf numFmtId="17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0" fontId="3" fillId="0" borderId="0"/>
    <xf numFmtId="17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0" fontId="3" fillId="0" borderId="0"/>
    <xf numFmtId="17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0" fontId="3" fillId="0" borderId="0"/>
    <xf numFmtId="170" fontId="3" fillId="0" borderId="0"/>
    <xf numFmtId="170" fontId="3" fillId="0" borderId="0"/>
    <xf numFmtId="17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0" fontId="3" fillId="0" borderId="0"/>
    <xf numFmtId="170" fontId="3" fillId="0" borderId="0"/>
    <xf numFmtId="0" fontId="3" fillId="0" borderId="0"/>
    <xf numFmtId="170" fontId="3" fillId="0" borderId="0"/>
    <xf numFmtId="170" fontId="3" fillId="0" borderId="0"/>
    <xf numFmtId="0" fontId="3" fillId="0" borderId="0"/>
    <xf numFmtId="170" fontId="3" fillId="0" borderId="0"/>
    <xf numFmtId="17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0" fontId="3" fillId="0" borderId="0"/>
    <xf numFmtId="170" fontId="3" fillId="0" borderId="0"/>
    <xf numFmtId="170" fontId="3" fillId="0" borderId="0"/>
    <xf numFmtId="0" fontId="3" fillId="0" borderId="0"/>
    <xf numFmtId="0" fontId="3" fillId="0" borderId="0"/>
    <xf numFmtId="0" fontId="3" fillId="0" borderId="0"/>
    <xf numFmtId="0" fontId="3" fillId="0" borderId="0"/>
    <xf numFmtId="0" fontId="3" fillId="0" borderId="0"/>
    <xf numFmtId="170" fontId="3" fillId="0" borderId="0"/>
    <xf numFmtId="170" fontId="3" fillId="0" borderId="0"/>
    <xf numFmtId="17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170" fontId="3" fillId="0" borderId="0"/>
    <xf numFmtId="0" fontId="3" fillId="0" borderId="0"/>
    <xf numFmtId="17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170" fontId="3" fillId="0" borderId="0"/>
    <xf numFmtId="170" fontId="3" fillId="0" borderId="0"/>
    <xf numFmtId="0" fontId="3" fillId="0" borderId="0"/>
    <xf numFmtId="0" fontId="3" fillId="0" borderId="0"/>
    <xf numFmtId="0" fontId="3" fillId="0" borderId="0"/>
    <xf numFmtId="0" fontId="3" fillId="0" borderId="0"/>
    <xf numFmtId="170" fontId="3" fillId="0" borderId="0"/>
    <xf numFmtId="0" fontId="3" fillId="0" borderId="0"/>
    <xf numFmtId="0" fontId="3" fillId="0" borderId="0"/>
    <xf numFmtId="17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170" fontId="3" fillId="0" borderId="0"/>
    <xf numFmtId="17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0" fontId="3" fillId="0" borderId="0"/>
    <xf numFmtId="170" fontId="3" fillId="0" borderId="0"/>
    <xf numFmtId="170" fontId="3" fillId="0" borderId="0"/>
    <xf numFmtId="17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0" fontId="3" fillId="0" borderId="0"/>
    <xf numFmtId="170" fontId="3" fillId="0" borderId="0"/>
    <xf numFmtId="0" fontId="3" fillId="0" borderId="0"/>
    <xf numFmtId="170" fontId="3" fillId="0" borderId="0"/>
    <xf numFmtId="170" fontId="3" fillId="0" borderId="0"/>
    <xf numFmtId="0" fontId="3" fillId="0" borderId="0"/>
    <xf numFmtId="17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0" fontId="3" fillId="0" borderId="0"/>
    <xf numFmtId="170" fontId="3" fillId="0" borderId="0"/>
    <xf numFmtId="170" fontId="3" fillId="0" borderId="0"/>
    <xf numFmtId="0" fontId="3" fillId="0" borderId="0"/>
    <xf numFmtId="0" fontId="3" fillId="0" borderId="0"/>
    <xf numFmtId="0" fontId="3" fillId="0" borderId="0"/>
    <xf numFmtId="0" fontId="3" fillId="0" borderId="0"/>
    <xf numFmtId="0" fontId="3" fillId="0" borderId="0"/>
    <xf numFmtId="170" fontId="3" fillId="0" borderId="0"/>
    <xf numFmtId="170" fontId="3" fillId="0" borderId="0"/>
    <xf numFmtId="17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0" fontId="3" fillId="0" borderId="0"/>
    <xf numFmtId="170" fontId="3" fillId="0" borderId="0"/>
    <xf numFmtId="170" fontId="3" fillId="0" borderId="0"/>
    <xf numFmtId="17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0" fontId="3" fillId="0" borderId="0"/>
    <xf numFmtId="170" fontId="3" fillId="0" borderId="0"/>
    <xf numFmtId="0" fontId="3" fillId="0" borderId="0"/>
    <xf numFmtId="170" fontId="3" fillId="0" borderId="0"/>
    <xf numFmtId="170" fontId="3" fillId="0" borderId="0"/>
    <xf numFmtId="0" fontId="3" fillId="0" borderId="0"/>
    <xf numFmtId="170" fontId="3" fillId="0" borderId="0"/>
    <xf numFmtId="17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0" fontId="3" fillId="0" borderId="0"/>
    <xf numFmtId="170" fontId="3" fillId="0" borderId="0"/>
    <xf numFmtId="170" fontId="3" fillId="0" borderId="0"/>
    <xf numFmtId="0" fontId="3" fillId="0" borderId="0"/>
    <xf numFmtId="0" fontId="3" fillId="0" borderId="0"/>
    <xf numFmtId="0" fontId="3" fillId="0" borderId="0"/>
    <xf numFmtId="0" fontId="3" fillId="0" borderId="0"/>
    <xf numFmtId="0" fontId="3" fillId="0" borderId="0"/>
    <xf numFmtId="170" fontId="3" fillId="0" borderId="0"/>
    <xf numFmtId="170" fontId="3" fillId="0" borderId="0"/>
    <xf numFmtId="17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0" fontId="3" fillId="0" borderId="0"/>
    <xf numFmtId="17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0" fontId="3" fillId="0" borderId="0"/>
    <xf numFmtId="17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0" fontId="3" fillId="0" borderId="0"/>
    <xf numFmtId="17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0" fontId="3" fillId="0" borderId="0"/>
    <xf numFmtId="170" fontId="3" fillId="0" borderId="0"/>
    <xf numFmtId="170" fontId="3" fillId="0" borderId="0"/>
    <xf numFmtId="17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0" fontId="3" fillId="0" borderId="0"/>
    <xf numFmtId="170" fontId="3" fillId="0" borderId="0"/>
    <xf numFmtId="0" fontId="3" fillId="0" borderId="0"/>
    <xf numFmtId="170" fontId="3" fillId="0" borderId="0"/>
    <xf numFmtId="170" fontId="3" fillId="0" borderId="0"/>
    <xf numFmtId="0" fontId="3" fillId="0" borderId="0"/>
    <xf numFmtId="170" fontId="3" fillId="0" borderId="0"/>
    <xf numFmtId="17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0" fontId="3" fillId="0" borderId="0"/>
    <xf numFmtId="170" fontId="3" fillId="0" borderId="0"/>
    <xf numFmtId="170" fontId="3" fillId="0" borderId="0"/>
    <xf numFmtId="0" fontId="3" fillId="0" borderId="0"/>
    <xf numFmtId="0" fontId="3" fillId="0" borderId="0"/>
    <xf numFmtId="0" fontId="3" fillId="0" borderId="0"/>
    <xf numFmtId="0" fontId="3" fillId="0" borderId="0"/>
    <xf numFmtId="0" fontId="3" fillId="0" borderId="0"/>
    <xf numFmtId="170" fontId="3" fillId="0" borderId="0"/>
    <xf numFmtId="170" fontId="3" fillId="0" borderId="0"/>
    <xf numFmtId="17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0" fontId="3" fillId="0" borderId="0"/>
    <xf numFmtId="17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0" fontId="3" fillId="0" borderId="0"/>
    <xf numFmtId="17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0" fontId="3" fillId="0" borderId="0"/>
    <xf numFmtId="17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0" fontId="3" fillId="0" borderId="0"/>
    <xf numFmtId="170" fontId="3" fillId="0" borderId="0"/>
    <xf numFmtId="170" fontId="3" fillId="0" borderId="0"/>
    <xf numFmtId="17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0" fontId="3" fillId="0" borderId="0"/>
    <xf numFmtId="170" fontId="3" fillId="0" borderId="0"/>
    <xf numFmtId="0" fontId="3" fillId="0" borderId="0"/>
    <xf numFmtId="170" fontId="3" fillId="0" borderId="0"/>
    <xf numFmtId="170" fontId="3" fillId="0" borderId="0"/>
    <xf numFmtId="0" fontId="3" fillId="0" borderId="0"/>
    <xf numFmtId="170" fontId="3" fillId="0" borderId="0"/>
    <xf numFmtId="17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0" fontId="3" fillId="0" borderId="0"/>
    <xf numFmtId="170" fontId="3" fillId="0" borderId="0"/>
    <xf numFmtId="170" fontId="3" fillId="0" borderId="0"/>
    <xf numFmtId="0" fontId="3" fillId="0" borderId="0"/>
    <xf numFmtId="0" fontId="3" fillId="0" borderId="0"/>
    <xf numFmtId="0" fontId="3" fillId="0" borderId="0"/>
    <xf numFmtId="0" fontId="3" fillId="0" borderId="0"/>
    <xf numFmtId="0" fontId="3" fillId="0" borderId="0"/>
    <xf numFmtId="170" fontId="3" fillId="0" borderId="0"/>
    <xf numFmtId="170" fontId="3" fillId="0" borderId="0"/>
    <xf numFmtId="17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70" fontId="3" fillId="0" borderId="0"/>
    <xf numFmtId="0" fontId="3" fillId="0" borderId="0"/>
    <xf numFmtId="170" fontId="3" fillId="0" borderId="0"/>
    <xf numFmtId="9" fontId="3" fillId="0" borderId="0" applyFont="0" applyFill="0" applyBorder="0" applyAlignment="0" applyProtection="0"/>
    <xf numFmtId="0" fontId="3" fillId="0" borderId="0"/>
    <xf numFmtId="170" fontId="3" fillId="0" borderId="0"/>
    <xf numFmtId="9" fontId="3" fillId="0" borderId="0" applyFont="0" applyFill="0" applyBorder="0" applyAlignment="0" applyProtection="0"/>
    <xf numFmtId="170" fontId="3" fillId="0" borderId="0"/>
    <xf numFmtId="9" fontId="3" fillId="0" borderId="0" applyFont="0" applyFill="0" applyBorder="0" applyAlignment="0" applyProtection="0"/>
    <xf numFmtId="17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0" fontId="3" fillId="0" borderId="0"/>
    <xf numFmtId="17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0" fontId="3" fillId="0" borderId="0"/>
    <xf numFmtId="17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0" fontId="3" fillId="0" borderId="0"/>
    <xf numFmtId="17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0" fontId="3" fillId="0" borderId="0"/>
    <xf numFmtId="170" fontId="3" fillId="0" borderId="0"/>
    <xf numFmtId="170" fontId="3" fillId="0" borderId="0"/>
    <xf numFmtId="17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0" fontId="3" fillId="0" borderId="0"/>
    <xf numFmtId="170" fontId="3" fillId="0" borderId="0"/>
    <xf numFmtId="0" fontId="3" fillId="0" borderId="0"/>
    <xf numFmtId="170" fontId="3" fillId="0" borderId="0"/>
    <xf numFmtId="170" fontId="3" fillId="0" borderId="0"/>
    <xf numFmtId="0" fontId="3" fillId="0" borderId="0"/>
    <xf numFmtId="170" fontId="3" fillId="0" borderId="0"/>
    <xf numFmtId="17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0" fontId="3" fillId="0" borderId="0"/>
    <xf numFmtId="170" fontId="3" fillId="0" borderId="0"/>
    <xf numFmtId="170" fontId="3" fillId="0" borderId="0"/>
    <xf numFmtId="0" fontId="3" fillId="0" borderId="0"/>
    <xf numFmtId="0" fontId="3" fillId="0" borderId="0"/>
    <xf numFmtId="0" fontId="3" fillId="0" borderId="0"/>
    <xf numFmtId="0" fontId="3" fillId="0" borderId="0"/>
    <xf numFmtId="0" fontId="3" fillId="0" borderId="0"/>
    <xf numFmtId="170" fontId="3" fillId="0" borderId="0"/>
    <xf numFmtId="170" fontId="3" fillId="0" borderId="0"/>
    <xf numFmtId="17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0" fontId="3" fillId="0" borderId="0"/>
    <xf numFmtId="17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0" fontId="3" fillId="0" borderId="0"/>
    <xf numFmtId="17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0" fontId="3" fillId="0" borderId="0"/>
    <xf numFmtId="17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0" fontId="3" fillId="0" borderId="0"/>
    <xf numFmtId="170" fontId="3" fillId="0" borderId="0"/>
    <xf numFmtId="170" fontId="3" fillId="0" borderId="0"/>
    <xf numFmtId="17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0" fontId="3" fillId="0" borderId="0"/>
    <xf numFmtId="170" fontId="3" fillId="0" borderId="0"/>
    <xf numFmtId="0" fontId="3" fillId="0" borderId="0"/>
    <xf numFmtId="170" fontId="3" fillId="0" borderId="0"/>
    <xf numFmtId="170" fontId="3" fillId="0" borderId="0"/>
    <xf numFmtId="0" fontId="3" fillId="0" borderId="0"/>
    <xf numFmtId="170" fontId="3" fillId="0" borderId="0"/>
    <xf numFmtId="17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0" fontId="3" fillId="0" borderId="0"/>
    <xf numFmtId="170" fontId="3" fillId="0" borderId="0"/>
    <xf numFmtId="170" fontId="3" fillId="0" borderId="0"/>
    <xf numFmtId="0" fontId="3" fillId="0" borderId="0"/>
    <xf numFmtId="0" fontId="3" fillId="0" borderId="0"/>
    <xf numFmtId="0" fontId="3" fillId="0" borderId="0"/>
    <xf numFmtId="0" fontId="3" fillId="0" borderId="0"/>
    <xf numFmtId="0" fontId="3" fillId="0" borderId="0"/>
    <xf numFmtId="170" fontId="3" fillId="0" borderId="0"/>
    <xf numFmtId="170" fontId="3" fillId="0" borderId="0"/>
    <xf numFmtId="17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0" fontId="3" fillId="0" borderId="0"/>
    <xf numFmtId="170" fontId="3" fillId="0" borderId="0"/>
    <xf numFmtId="170" fontId="3" fillId="0" borderId="0"/>
    <xf numFmtId="0" fontId="3" fillId="0" borderId="0"/>
    <xf numFmtId="0" fontId="3" fillId="0" borderId="0"/>
    <xf numFmtId="0" fontId="3" fillId="0" borderId="0"/>
    <xf numFmtId="0" fontId="3" fillId="0" borderId="0"/>
    <xf numFmtId="0" fontId="3" fillId="0" borderId="0"/>
    <xf numFmtId="170" fontId="3" fillId="0" borderId="0"/>
    <xf numFmtId="170" fontId="3" fillId="0" borderId="0"/>
    <xf numFmtId="17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170" fontId="3" fillId="0" borderId="0"/>
    <xf numFmtId="17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0" fontId="3" fillId="0" borderId="0"/>
    <xf numFmtId="170" fontId="3" fillId="0" borderId="0"/>
    <xf numFmtId="170" fontId="3" fillId="0" borderId="0"/>
    <xf numFmtId="17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0" fontId="3" fillId="0" borderId="0"/>
    <xf numFmtId="170" fontId="3" fillId="0" borderId="0"/>
    <xf numFmtId="0" fontId="3" fillId="0" borderId="0"/>
    <xf numFmtId="170" fontId="3" fillId="0" borderId="0"/>
    <xf numFmtId="170" fontId="3" fillId="0" borderId="0"/>
    <xf numFmtId="0" fontId="3" fillId="0" borderId="0"/>
    <xf numFmtId="17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0" fontId="3" fillId="0" borderId="0"/>
    <xf numFmtId="170" fontId="3" fillId="0" borderId="0"/>
    <xf numFmtId="170" fontId="3" fillId="0" borderId="0"/>
    <xf numFmtId="0" fontId="3" fillId="0" borderId="0"/>
    <xf numFmtId="0" fontId="3" fillId="0" borderId="0"/>
    <xf numFmtId="0" fontId="3" fillId="0" borderId="0"/>
    <xf numFmtId="0" fontId="3" fillId="0" borderId="0"/>
    <xf numFmtId="0" fontId="3" fillId="0" borderId="0"/>
    <xf numFmtId="170" fontId="3" fillId="0" borderId="0"/>
    <xf numFmtId="170" fontId="3" fillId="0" borderId="0"/>
    <xf numFmtId="17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0" fontId="3" fillId="0" borderId="0"/>
    <xf numFmtId="170" fontId="3" fillId="0" borderId="0"/>
    <xf numFmtId="170" fontId="3" fillId="0" borderId="0"/>
    <xf numFmtId="17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0" fontId="3" fillId="0" borderId="0"/>
    <xf numFmtId="170" fontId="3" fillId="0" borderId="0"/>
    <xf numFmtId="0" fontId="3" fillId="0" borderId="0"/>
    <xf numFmtId="170" fontId="3" fillId="0" borderId="0"/>
    <xf numFmtId="170" fontId="3" fillId="0" borderId="0"/>
    <xf numFmtId="0" fontId="3" fillId="0" borderId="0"/>
    <xf numFmtId="170" fontId="3" fillId="0" borderId="0"/>
    <xf numFmtId="17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0" fontId="3" fillId="0" borderId="0"/>
    <xf numFmtId="170" fontId="3" fillId="0" borderId="0"/>
    <xf numFmtId="170" fontId="3" fillId="0" borderId="0"/>
    <xf numFmtId="0" fontId="3" fillId="0" borderId="0"/>
    <xf numFmtId="0" fontId="3" fillId="0" borderId="0"/>
    <xf numFmtId="0" fontId="3" fillId="0" borderId="0"/>
    <xf numFmtId="0" fontId="3" fillId="0" borderId="0"/>
    <xf numFmtId="0" fontId="3" fillId="0" borderId="0"/>
    <xf numFmtId="170" fontId="3" fillId="0" borderId="0"/>
    <xf numFmtId="170" fontId="3" fillId="0" borderId="0"/>
    <xf numFmtId="17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0" fontId="3" fillId="0" borderId="0"/>
    <xf numFmtId="17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0" fontId="3" fillId="0" borderId="0"/>
    <xf numFmtId="17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0" fontId="3" fillId="0" borderId="0"/>
    <xf numFmtId="17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0" fontId="3" fillId="0" borderId="0"/>
    <xf numFmtId="170" fontId="3" fillId="0" borderId="0"/>
    <xf numFmtId="170" fontId="3" fillId="0" borderId="0"/>
    <xf numFmtId="17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0" fontId="3" fillId="0" borderId="0"/>
    <xf numFmtId="170" fontId="3" fillId="0" borderId="0"/>
    <xf numFmtId="0" fontId="3" fillId="0" borderId="0"/>
    <xf numFmtId="170" fontId="3" fillId="0" borderId="0"/>
    <xf numFmtId="170" fontId="3" fillId="0" borderId="0"/>
    <xf numFmtId="0" fontId="3" fillId="0" borderId="0"/>
    <xf numFmtId="170" fontId="3" fillId="0" borderId="0"/>
    <xf numFmtId="17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0" fontId="3" fillId="0" borderId="0"/>
    <xf numFmtId="170" fontId="3" fillId="0" borderId="0"/>
    <xf numFmtId="170" fontId="3" fillId="0" borderId="0"/>
    <xf numFmtId="0" fontId="3" fillId="0" borderId="0"/>
    <xf numFmtId="0" fontId="3" fillId="0" borderId="0"/>
    <xf numFmtId="0" fontId="3" fillId="0" borderId="0"/>
    <xf numFmtId="0" fontId="3" fillId="0" borderId="0"/>
    <xf numFmtId="0" fontId="3" fillId="0" borderId="0"/>
    <xf numFmtId="170" fontId="3" fillId="0" borderId="0"/>
    <xf numFmtId="170" fontId="3" fillId="0" borderId="0"/>
    <xf numFmtId="17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0" fontId="3" fillId="0" borderId="0"/>
    <xf numFmtId="17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0" fontId="3" fillId="0" borderId="0"/>
    <xf numFmtId="17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0" fontId="3" fillId="0" borderId="0"/>
    <xf numFmtId="17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0" fontId="3" fillId="0" borderId="0"/>
    <xf numFmtId="170" fontId="3" fillId="0" borderId="0"/>
    <xf numFmtId="170" fontId="3" fillId="0" borderId="0"/>
    <xf numFmtId="17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0" fontId="3" fillId="0" borderId="0"/>
    <xf numFmtId="170" fontId="3" fillId="0" borderId="0"/>
    <xf numFmtId="0" fontId="3" fillId="0" borderId="0"/>
    <xf numFmtId="170" fontId="3" fillId="0" borderId="0"/>
    <xf numFmtId="170" fontId="3" fillId="0" borderId="0"/>
    <xf numFmtId="0" fontId="3" fillId="0" borderId="0"/>
    <xf numFmtId="170" fontId="3" fillId="0" borderId="0"/>
    <xf numFmtId="17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0" fontId="3" fillId="0" borderId="0"/>
    <xf numFmtId="170" fontId="3" fillId="0" borderId="0"/>
    <xf numFmtId="170" fontId="3" fillId="0" borderId="0"/>
    <xf numFmtId="0" fontId="3" fillId="0" borderId="0"/>
    <xf numFmtId="0" fontId="3" fillId="0" borderId="0"/>
    <xf numFmtId="0" fontId="3" fillId="0" borderId="0"/>
    <xf numFmtId="0" fontId="3" fillId="0" borderId="0"/>
    <xf numFmtId="0" fontId="3" fillId="0" borderId="0"/>
    <xf numFmtId="170" fontId="3" fillId="0" borderId="0"/>
    <xf numFmtId="170" fontId="3" fillId="0" borderId="0"/>
    <xf numFmtId="17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70" fontId="3" fillId="0" borderId="0"/>
    <xf numFmtId="0" fontId="3" fillId="0" borderId="0"/>
    <xf numFmtId="170" fontId="3" fillId="0" borderId="0"/>
    <xf numFmtId="9" fontId="3" fillId="0" borderId="0" applyFont="0" applyFill="0" applyBorder="0" applyAlignment="0" applyProtection="0"/>
    <xf numFmtId="0" fontId="3" fillId="0" borderId="0"/>
    <xf numFmtId="170" fontId="3" fillId="0" borderId="0"/>
    <xf numFmtId="9" fontId="3" fillId="0" borderId="0" applyFont="0" applyFill="0" applyBorder="0" applyAlignment="0" applyProtection="0"/>
    <xf numFmtId="170" fontId="3" fillId="0" borderId="0"/>
    <xf numFmtId="9" fontId="3" fillId="0" borderId="0" applyFont="0" applyFill="0" applyBorder="0" applyAlignment="0" applyProtection="0"/>
    <xf numFmtId="17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0" fontId="3" fillId="0" borderId="0"/>
    <xf numFmtId="17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0" fontId="3" fillId="0" borderId="0"/>
    <xf numFmtId="17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0" fontId="3" fillId="0" borderId="0"/>
    <xf numFmtId="17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0" fontId="3" fillId="0" borderId="0"/>
    <xf numFmtId="170" fontId="3" fillId="0" borderId="0"/>
    <xf numFmtId="170" fontId="3" fillId="0" borderId="0"/>
    <xf numFmtId="17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0" fontId="3" fillId="0" borderId="0"/>
    <xf numFmtId="170" fontId="3" fillId="0" borderId="0"/>
    <xf numFmtId="0" fontId="3" fillId="0" borderId="0"/>
    <xf numFmtId="170" fontId="3" fillId="0" borderId="0"/>
    <xf numFmtId="170" fontId="3" fillId="0" borderId="0"/>
    <xf numFmtId="0" fontId="3" fillId="0" borderId="0"/>
    <xf numFmtId="170" fontId="3" fillId="0" borderId="0"/>
    <xf numFmtId="17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0" fontId="3" fillId="0" borderId="0"/>
    <xf numFmtId="170" fontId="3" fillId="0" borderId="0"/>
    <xf numFmtId="170" fontId="3" fillId="0" borderId="0"/>
    <xf numFmtId="0" fontId="3" fillId="0" borderId="0"/>
    <xf numFmtId="0" fontId="3" fillId="0" borderId="0"/>
    <xf numFmtId="0" fontId="3" fillId="0" borderId="0"/>
    <xf numFmtId="0" fontId="3" fillId="0" borderId="0"/>
    <xf numFmtId="0" fontId="3" fillId="0" borderId="0"/>
    <xf numFmtId="170" fontId="3" fillId="0" borderId="0"/>
    <xf numFmtId="170" fontId="3" fillId="0" borderId="0"/>
    <xf numFmtId="17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0" fontId="3" fillId="0" borderId="0"/>
    <xf numFmtId="17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0" fontId="3" fillId="0" borderId="0"/>
    <xf numFmtId="17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0" fontId="3" fillId="0" borderId="0"/>
    <xf numFmtId="17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0" fontId="3" fillId="0" borderId="0"/>
    <xf numFmtId="170" fontId="3" fillId="0" borderId="0"/>
    <xf numFmtId="170" fontId="3" fillId="0" borderId="0"/>
    <xf numFmtId="17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0" fontId="3" fillId="0" borderId="0"/>
    <xf numFmtId="170" fontId="3" fillId="0" borderId="0"/>
    <xf numFmtId="0" fontId="3" fillId="0" borderId="0"/>
    <xf numFmtId="170" fontId="3" fillId="0" borderId="0"/>
    <xf numFmtId="170" fontId="3" fillId="0" borderId="0"/>
    <xf numFmtId="0" fontId="3" fillId="0" borderId="0"/>
    <xf numFmtId="170" fontId="3" fillId="0" borderId="0"/>
    <xf numFmtId="17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0" fontId="3" fillId="0" borderId="0"/>
    <xf numFmtId="170" fontId="3" fillId="0" borderId="0"/>
    <xf numFmtId="170" fontId="3" fillId="0" borderId="0"/>
    <xf numFmtId="0" fontId="3" fillId="0" borderId="0"/>
    <xf numFmtId="0" fontId="3" fillId="0" borderId="0"/>
    <xf numFmtId="0" fontId="3" fillId="0" borderId="0"/>
    <xf numFmtId="0" fontId="3" fillId="0" borderId="0"/>
    <xf numFmtId="0" fontId="3" fillId="0" borderId="0"/>
    <xf numFmtId="170" fontId="3" fillId="0" borderId="0"/>
    <xf numFmtId="170" fontId="3" fillId="0" borderId="0"/>
    <xf numFmtId="17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0" fontId="3" fillId="0" borderId="0"/>
    <xf numFmtId="170" fontId="3" fillId="0" borderId="0"/>
    <xf numFmtId="170" fontId="3" fillId="0" borderId="0"/>
    <xf numFmtId="17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0" fontId="3" fillId="0" borderId="0"/>
    <xf numFmtId="170" fontId="3" fillId="0" borderId="0"/>
    <xf numFmtId="0" fontId="3" fillId="0" borderId="0"/>
    <xf numFmtId="170" fontId="3" fillId="0" borderId="0"/>
    <xf numFmtId="170" fontId="3" fillId="0" borderId="0"/>
    <xf numFmtId="0" fontId="3" fillId="0" borderId="0"/>
    <xf numFmtId="170" fontId="3" fillId="0" borderId="0"/>
    <xf numFmtId="17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0" fontId="3" fillId="0" borderId="0"/>
    <xf numFmtId="170" fontId="3" fillId="0" borderId="0"/>
    <xf numFmtId="170" fontId="3" fillId="0" borderId="0"/>
    <xf numFmtId="0" fontId="3" fillId="0" borderId="0"/>
    <xf numFmtId="0" fontId="3" fillId="0" borderId="0"/>
    <xf numFmtId="0" fontId="3" fillId="0" borderId="0"/>
    <xf numFmtId="0" fontId="3" fillId="0" borderId="0"/>
    <xf numFmtId="0" fontId="3" fillId="0" borderId="0"/>
    <xf numFmtId="170" fontId="3" fillId="0" borderId="0"/>
    <xf numFmtId="170" fontId="3" fillId="0" borderId="0"/>
    <xf numFmtId="17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0" fontId="3" fillId="0" borderId="0"/>
    <xf numFmtId="17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0" fontId="3" fillId="0" borderId="0"/>
    <xf numFmtId="17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0" fontId="3" fillId="0" borderId="0"/>
    <xf numFmtId="17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0" fontId="3" fillId="0" borderId="0"/>
    <xf numFmtId="170" fontId="3" fillId="0" borderId="0"/>
    <xf numFmtId="170" fontId="3" fillId="0" borderId="0"/>
    <xf numFmtId="17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0" fontId="3" fillId="0" borderId="0"/>
    <xf numFmtId="170" fontId="3" fillId="0" borderId="0"/>
    <xf numFmtId="0" fontId="3" fillId="0" borderId="0"/>
    <xf numFmtId="170" fontId="3" fillId="0" borderId="0"/>
    <xf numFmtId="170" fontId="3" fillId="0" borderId="0"/>
    <xf numFmtId="0" fontId="3" fillId="0" borderId="0"/>
    <xf numFmtId="170" fontId="3" fillId="0" borderId="0"/>
    <xf numFmtId="17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0" fontId="3" fillId="0" borderId="0"/>
    <xf numFmtId="170" fontId="3" fillId="0" borderId="0"/>
    <xf numFmtId="170" fontId="3" fillId="0" borderId="0"/>
    <xf numFmtId="0" fontId="3" fillId="0" borderId="0"/>
    <xf numFmtId="0" fontId="3" fillId="0" borderId="0"/>
    <xf numFmtId="0" fontId="3" fillId="0" borderId="0"/>
    <xf numFmtId="0" fontId="3" fillId="0" borderId="0"/>
    <xf numFmtId="0" fontId="3" fillId="0" borderId="0"/>
    <xf numFmtId="170" fontId="3" fillId="0" borderId="0"/>
    <xf numFmtId="170" fontId="3" fillId="0" borderId="0"/>
    <xf numFmtId="17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0" fontId="3" fillId="0" borderId="0"/>
    <xf numFmtId="17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0" fontId="3" fillId="0" borderId="0"/>
    <xf numFmtId="17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0" fontId="3" fillId="0" borderId="0"/>
    <xf numFmtId="17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0" fontId="3" fillId="0" borderId="0"/>
    <xf numFmtId="170" fontId="3" fillId="0" borderId="0"/>
    <xf numFmtId="170" fontId="3" fillId="0" borderId="0"/>
    <xf numFmtId="17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0" fontId="3" fillId="0" borderId="0"/>
    <xf numFmtId="170" fontId="3" fillId="0" borderId="0"/>
    <xf numFmtId="0" fontId="3" fillId="0" borderId="0"/>
    <xf numFmtId="170" fontId="3" fillId="0" borderId="0"/>
    <xf numFmtId="170" fontId="3" fillId="0" borderId="0"/>
    <xf numFmtId="0" fontId="3" fillId="0" borderId="0"/>
    <xf numFmtId="170" fontId="3" fillId="0" borderId="0"/>
    <xf numFmtId="17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0" fontId="3" fillId="0" borderId="0"/>
    <xf numFmtId="170" fontId="3" fillId="0" borderId="0"/>
    <xf numFmtId="170" fontId="3" fillId="0" borderId="0"/>
    <xf numFmtId="0" fontId="3" fillId="0" borderId="0"/>
    <xf numFmtId="0" fontId="3" fillId="0" borderId="0"/>
    <xf numFmtId="0" fontId="3" fillId="0" borderId="0"/>
    <xf numFmtId="0" fontId="3" fillId="0" borderId="0"/>
    <xf numFmtId="0" fontId="3" fillId="0" borderId="0"/>
    <xf numFmtId="170" fontId="3" fillId="0" borderId="0"/>
    <xf numFmtId="170" fontId="3" fillId="0" borderId="0"/>
    <xf numFmtId="17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70" fontId="3" fillId="0" borderId="0"/>
    <xf numFmtId="0" fontId="3" fillId="0" borderId="0"/>
    <xf numFmtId="170" fontId="3" fillId="0" borderId="0"/>
    <xf numFmtId="9" fontId="3" fillId="0" borderId="0" applyFont="0" applyFill="0" applyBorder="0" applyAlignment="0" applyProtection="0"/>
    <xf numFmtId="0" fontId="3" fillId="0" borderId="0"/>
    <xf numFmtId="170" fontId="3" fillId="0" borderId="0"/>
    <xf numFmtId="9" fontId="3" fillId="0" borderId="0" applyFont="0" applyFill="0" applyBorder="0" applyAlignment="0" applyProtection="0"/>
    <xf numFmtId="170" fontId="3" fillId="0" borderId="0"/>
    <xf numFmtId="9" fontId="3" fillId="0" borderId="0" applyFont="0" applyFill="0" applyBorder="0" applyAlignment="0" applyProtection="0"/>
    <xf numFmtId="17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0" fontId="3" fillId="0" borderId="0"/>
    <xf numFmtId="17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0" fontId="3" fillId="0" borderId="0"/>
    <xf numFmtId="17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0" fontId="3" fillId="0" borderId="0"/>
    <xf numFmtId="17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0" fontId="3" fillId="0" borderId="0"/>
    <xf numFmtId="170" fontId="3" fillId="0" borderId="0"/>
    <xf numFmtId="170" fontId="3" fillId="0" borderId="0"/>
    <xf numFmtId="17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0" fontId="3" fillId="0" borderId="0"/>
    <xf numFmtId="170" fontId="3" fillId="0" borderId="0"/>
    <xf numFmtId="0" fontId="3" fillId="0" borderId="0"/>
    <xf numFmtId="170" fontId="3" fillId="0" borderId="0"/>
    <xf numFmtId="170" fontId="3" fillId="0" borderId="0"/>
    <xf numFmtId="0" fontId="3" fillId="0" borderId="0"/>
    <xf numFmtId="170" fontId="3" fillId="0" borderId="0"/>
    <xf numFmtId="17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0" fontId="3" fillId="0" borderId="0"/>
    <xf numFmtId="170" fontId="3" fillId="0" borderId="0"/>
    <xf numFmtId="170" fontId="3" fillId="0" borderId="0"/>
    <xf numFmtId="0" fontId="3" fillId="0" borderId="0"/>
    <xf numFmtId="0" fontId="3" fillId="0" borderId="0"/>
    <xf numFmtId="0" fontId="3" fillId="0" borderId="0"/>
    <xf numFmtId="0" fontId="3" fillId="0" borderId="0"/>
    <xf numFmtId="0" fontId="3" fillId="0" borderId="0"/>
    <xf numFmtId="170" fontId="3" fillId="0" borderId="0"/>
    <xf numFmtId="170" fontId="3" fillId="0" borderId="0"/>
    <xf numFmtId="17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1" fillId="0" borderId="0"/>
    <xf numFmtId="0" fontId="76"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170" fontId="1" fillId="0" borderId="0"/>
    <xf numFmtId="17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0" fontId="1" fillId="0" borderId="0"/>
    <xf numFmtId="170" fontId="1" fillId="0" borderId="0"/>
    <xf numFmtId="170" fontId="1" fillId="0" borderId="0"/>
    <xf numFmtId="0" fontId="1" fillId="0" borderId="0"/>
    <xf numFmtId="170" fontId="1" fillId="0" borderId="0"/>
    <xf numFmtId="17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17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17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170" fontId="1" fillId="0" borderId="0"/>
    <xf numFmtId="17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0" fontId="1" fillId="0" borderId="0"/>
    <xf numFmtId="170" fontId="1" fillId="0" borderId="0"/>
    <xf numFmtId="170" fontId="1" fillId="0" borderId="0"/>
    <xf numFmtId="0" fontId="1" fillId="0" borderId="0"/>
    <xf numFmtId="170" fontId="1" fillId="0" borderId="0"/>
    <xf numFmtId="17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17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17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170" fontId="1" fillId="0" borderId="0"/>
    <xf numFmtId="17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0" fontId="1" fillId="0" borderId="0"/>
    <xf numFmtId="170" fontId="1" fillId="0" borderId="0"/>
    <xf numFmtId="170" fontId="1" fillId="0" borderId="0"/>
    <xf numFmtId="0" fontId="1" fillId="0" borderId="0"/>
    <xf numFmtId="170" fontId="1" fillId="0" borderId="0"/>
    <xf numFmtId="17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17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17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70" fontId="1" fillId="0" borderId="0"/>
    <xf numFmtId="0" fontId="1" fillId="0" borderId="0"/>
    <xf numFmtId="170" fontId="1" fillId="0" borderId="0"/>
    <xf numFmtId="9" fontId="1" fillId="0" borderId="0" applyFont="0" applyFill="0" applyBorder="0" applyAlignment="0" applyProtection="0"/>
    <xf numFmtId="0" fontId="1" fillId="0" borderId="0"/>
    <xf numFmtId="170" fontId="1" fillId="0" borderId="0"/>
    <xf numFmtId="9" fontId="1" fillId="0" borderId="0" applyFont="0" applyFill="0" applyBorder="0" applyAlignment="0" applyProtection="0"/>
    <xf numFmtId="170" fontId="1" fillId="0" borderId="0"/>
    <xf numFmtId="9" fontId="1" fillId="0" borderId="0" applyFont="0" applyFill="0" applyBorder="0" applyAlignment="0" applyProtection="0"/>
    <xf numFmtId="17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170" fontId="1" fillId="0" borderId="0"/>
    <xf numFmtId="17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0" fontId="1" fillId="0" borderId="0"/>
    <xf numFmtId="170" fontId="1" fillId="0" borderId="0"/>
    <xf numFmtId="170" fontId="1" fillId="0" borderId="0"/>
    <xf numFmtId="0" fontId="1" fillId="0" borderId="0"/>
    <xf numFmtId="170" fontId="1" fillId="0" borderId="0"/>
    <xf numFmtId="17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17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17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76"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170" fontId="1" fillId="0" borderId="0"/>
    <xf numFmtId="17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0" fontId="1" fillId="0" borderId="0"/>
    <xf numFmtId="170" fontId="1" fillId="0" borderId="0"/>
    <xf numFmtId="170" fontId="1" fillId="0" borderId="0"/>
    <xf numFmtId="0" fontId="1" fillId="0" borderId="0"/>
    <xf numFmtId="170" fontId="1" fillId="0" borderId="0"/>
    <xf numFmtId="17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17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17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170" fontId="1" fillId="0" borderId="0"/>
    <xf numFmtId="0" fontId="1" fillId="0" borderId="0"/>
    <xf numFmtId="17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70" fontId="1" fillId="0" borderId="0"/>
    <xf numFmtId="170" fontId="1" fillId="0" borderId="0"/>
    <xf numFmtId="0" fontId="1" fillId="0" borderId="0"/>
    <xf numFmtId="0" fontId="1" fillId="0" borderId="0"/>
    <xf numFmtId="0" fontId="1" fillId="0" borderId="0"/>
    <xf numFmtId="0" fontId="1" fillId="0" borderId="0"/>
    <xf numFmtId="170" fontId="1" fillId="0" borderId="0"/>
    <xf numFmtId="0" fontId="1" fillId="0" borderId="0"/>
    <xf numFmtId="0" fontId="1" fillId="0" borderId="0"/>
    <xf numFmtId="17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170" fontId="1" fillId="0" borderId="0"/>
    <xf numFmtId="17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170" fontId="1" fillId="0" borderId="0"/>
    <xf numFmtId="17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0" fontId="1" fillId="0" borderId="0"/>
    <xf numFmtId="170" fontId="1" fillId="0" borderId="0"/>
    <xf numFmtId="170" fontId="1" fillId="0" borderId="0"/>
    <xf numFmtId="0" fontId="1" fillId="0" borderId="0"/>
    <xf numFmtId="17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17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17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170" fontId="1" fillId="0" borderId="0"/>
    <xf numFmtId="17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0" fontId="1" fillId="0" borderId="0"/>
    <xf numFmtId="170" fontId="1" fillId="0" borderId="0"/>
    <xf numFmtId="170" fontId="1" fillId="0" borderId="0"/>
    <xf numFmtId="0" fontId="1" fillId="0" borderId="0"/>
    <xf numFmtId="170" fontId="1" fillId="0" borderId="0"/>
    <xf numFmtId="17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17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17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170" fontId="1" fillId="0" borderId="0"/>
    <xf numFmtId="17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0" fontId="1" fillId="0" borderId="0"/>
    <xf numFmtId="170" fontId="1" fillId="0" borderId="0"/>
    <xf numFmtId="170" fontId="1" fillId="0" borderId="0"/>
    <xf numFmtId="0" fontId="1" fillId="0" borderId="0"/>
    <xf numFmtId="170" fontId="1" fillId="0" borderId="0"/>
    <xf numFmtId="17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17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17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170" fontId="1" fillId="0" borderId="0"/>
    <xf numFmtId="17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0" fontId="1" fillId="0" borderId="0"/>
    <xf numFmtId="170" fontId="1" fillId="0" borderId="0"/>
    <xf numFmtId="170" fontId="1" fillId="0" borderId="0"/>
    <xf numFmtId="0" fontId="1" fillId="0" borderId="0"/>
    <xf numFmtId="170" fontId="1" fillId="0" borderId="0"/>
    <xf numFmtId="17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17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17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70" fontId="1" fillId="0" borderId="0"/>
    <xf numFmtId="0" fontId="1" fillId="0" borderId="0"/>
    <xf numFmtId="170" fontId="1" fillId="0" borderId="0"/>
    <xf numFmtId="9" fontId="1" fillId="0" borderId="0" applyFont="0" applyFill="0" applyBorder="0" applyAlignment="0" applyProtection="0"/>
    <xf numFmtId="0" fontId="1" fillId="0" borderId="0"/>
    <xf numFmtId="170" fontId="1" fillId="0" borderId="0"/>
    <xf numFmtId="9" fontId="1" fillId="0" borderId="0" applyFont="0" applyFill="0" applyBorder="0" applyAlignment="0" applyProtection="0"/>
    <xf numFmtId="170" fontId="1" fillId="0" borderId="0"/>
    <xf numFmtId="9" fontId="1" fillId="0" borderId="0" applyFont="0" applyFill="0" applyBorder="0" applyAlignment="0" applyProtection="0"/>
    <xf numFmtId="17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170" fontId="1" fillId="0" borderId="0"/>
    <xf numFmtId="17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0" fontId="1" fillId="0" borderId="0"/>
    <xf numFmtId="170" fontId="1" fillId="0" borderId="0"/>
    <xf numFmtId="170" fontId="1" fillId="0" borderId="0"/>
    <xf numFmtId="0" fontId="1" fillId="0" borderId="0"/>
    <xf numFmtId="170" fontId="1" fillId="0" borderId="0"/>
    <xf numFmtId="17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17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17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170" fontId="1" fillId="0" borderId="0"/>
    <xf numFmtId="17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0" fontId="1" fillId="0" borderId="0"/>
    <xf numFmtId="170" fontId="1" fillId="0" borderId="0"/>
    <xf numFmtId="170" fontId="1" fillId="0" borderId="0"/>
    <xf numFmtId="0" fontId="1" fillId="0" borderId="0"/>
    <xf numFmtId="170" fontId="1" fillId="0" borderId="0"/>
    <xf numFmtId="17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17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17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17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17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70" fontId="1" fillId="0" borderId="0"/>
    <xf numFmtId="17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170" fontId="1" fillId="0" borderId="0"/>
    <xf numFmtId="17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0" fontId="1" fillId="0" borderId="0"/>
    <xf numFmtId="170" fontId="1" fillId="0" borderId="0"/>
    <xf numFmtId="170" fontId="1" fillId="0" borderId="0"/>
    <xf numFmtId="0" fontId="1" fillId="0" borderId="0"/>
    <xf numFmtId="17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17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17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170" fontId="1" fillId="0" borderId="0"/>
    <xf numFmtId="17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0" fontId="1" fillId="0" borderId="0"/>
    <xf numFmtId="170" fontId="1" fillId="0" borderId="0"/>
    <xf numFmtId="170" fontId="1" fillId="0" borderId="0"/>
    <xf numFmtId="0" fontId="1" fillId="0" borderId="0"/>
    <xf numFmtId="170" fontId="1" fillId="0" borderId="0"/>
    <xf numFmtId="17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17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17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170" fontId="1" fillId="0" borderId="0"/>
    <xf numFmtId="17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0" fontId="1" fillId="0" borderId="0"/>
    <xf numFmtId="170" fontId="1" fillId="0" borderId="0"/>
    <xf numFmtId="170" fontId="1" fillId="0" borderId="0"/>
    <xf numFmtId="0" fontId="1" fillId="0" borderId="0"/>
    <xf numFmtId="170" fontId="1" fillId="0" borderId="0"/>
    <xf numFmtId="17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17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17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170" fontId="1" fillId="0" borderId="0"/>
    <xf numFmtId="17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0" fontId="1" fillId="0" borderId="0"/>
    <xf numFmtId="170" fontId="1" fillId="0" borderId="0"/>
    <xf numFmtId="170" fontId="1" fillId="0" borderId="0"/>
    <xf numFmtId="0" fontId="1" fillId="0" borderId="0"/>
    <xf numFmtId="170" fontId="1" fillId="0" borderId="0"/>
    <xf numFmtId="17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17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17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70" fontId="1" fillId="0" borderId="0"/>
    <xf numFmtId="0" fontId="1" fillId="0" borderId="0"/>
    <xf numFmtId="170" fontId="1" fillId="0" borderId="0"/>
    <xf numFmtId="9" fontId="1" fillId="0" borderId="0" applyFont="0" applyFill="0" applyBorder="0" applyAlignment="0" applyProtection="0"/>
    <xf numFmtId="0" fontId="1" fillId="0" borderId="0"/>
    <xf numFmtId="170" fontId="1" fillId="0" borderId="0"/>
    <xf numFmtId="9" fontId="1" fillId="0" borderId="0" applyFont="0" applyFill="0" applyBorder="0" applyAlignment="0" applyProtection="0"/>
    <xf numFmtId="170" fontId="1" fillId="0" borderId="0"/>
    <xf numFmtId="9" fontId="1" fillId="0" borderId="0" applyFont="0" applyFill="0" applyBorder="0" applyAlignment="0" applyProtection="0"/>
    <xf numFmtId="17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170" fontId="1" fillId="0" borderId="0"/>
    <xf numFmtId="17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0" fontId="1" fillId="0" borderId="0"/>
    <xf numFmtId="170" fontId="1" fillId="0" borderId="0"/>
    <xf numFmtId="170" fontId="1" fillId="0" borderId="0"/>
    <xf numFmtId="0" fontId="1" fillId="0" borderId="0"/>
    <xf numFmtId="170" fontId="1" fillId="0" borderId="0"/>
    <xf numFmtId="17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17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17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170" fontId="1" fillId="0" borderId="0"/>
    <xf numFmtId="17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0" fontId="1" fillId="0" borderId="0"/>
    <xf numFmtId="170" fontId="1" fillId="0" borderId="0"/>
    <xf numFmtId="170" fontId="1" fillId="0" borderId="0"/>
    <xf numFmtId="0" fontId="1" fillId="0" borderId="0"/>
    <xf numFmtId="170" fontId="1" fillId="0" borderId="0"/>
    <xf numFmtId="17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17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17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170" fontId="1" fillId="0" borderId="0"/>
    <xf numFmtId="17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0" fontId="1" fillId="0" borderId="0"/>
    <xf numFmtId="170" fontId="1" fillId="0" borderId="0"/>
    <xf numFmtId="170" fontId="1" fillId="0" borderId="0"/>
    <xf numFmtId="0" fontId="1" fillId="0" borderId="0"/>
    <xf numFmtId="170" fontId="1" fillId="0" borderId="0"/>
    <xf numFmtId="17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17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17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170" fontId="1" fillId="0" borderId="0"/>
    <xf numFmtId="17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0" fontId="1" fillId="0" borderId="0"/>
    <xf numFmtId="170" fontId="1" fillId="0" borderId="0"/>
    <xf numFmtId="170" fontId="1" fillId="0" borderId="0"/>
    <xf numFmtId="0" fontId="1" fillId="0" borderId="0"/>
    <xf numFmtId="170" fontId="1" fillId="0" borderId="0"/>
    <xf numFmtId="17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17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17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170" fontId="1" fillId="0" borderId="0"/>
    <xf numFmtId="17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0" fontId="1" fillId="0" borderId="0"/>
    <xf numFmtId="170" fontId="1" fillId="0" borderId="0"/>
    <xf numFmtId="170" fontId="1" fillId="0" borderId="0"/>
    <xf numFmtId="0" fontId="1" fillId="0" borderId="0"/>
    <xf numFmtId="170" fontId="1" fillId="0" borderId="0"/>
    <xf numFmtId="17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17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17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70" fontId="1" fillId="0" borderId="0"/>
    <xf numFmtId="0" fontId="1" fillId="0" borderId="0"/>
    <xf numFmtId="170" fontId="1" fillId="0" borderId="0"/>
    <xf numFmtId="9" fontId="1" fillId="0" borderId="0" applyFont="0" applyFill="0" applyBorder="0" applyAlignment="0" applyProtection="0"/>
    <xf numFmtId="0" fontId="1" fillId="0" borderId="0"/>
    <xf numFmtId="170" fontId="1" fillId="0" borderId="0"/>
    <xf numFmtId="9" fontId="1" fillId="0" borderId="0" applyFont="0" applyFill="0" applyBorder="0" applyAlignment="0" applyProtection="0"/>
    <xf numFmtId="170" fontId="1" fillId="0" borderId="0"/>
    <xf numFmtId="9" fontId="1" fillId="0" borderId="0" applyFont="0" applyFill="0" applyBorder="0" applyAlignment="0" applyProtection="0"/>
    <xf numFmtId="17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170" fontId="1" fillId="0" borderId="0"/>
    <xf numFmtId="17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0" fontId="1" fillId="0" borderId="0"/>
    <xf numFmtId="170" fontId="1" fillId="0" borderId="0"/>
    <xf numFmtId="170" fontId="1" fillId="0" borderId="0"/>
    <xf numFmtId="0" fontId="1" fillId="0" borderId="0"/>
    <xf numFmtId="170" fontId="1" fillId="0" borderId="0"/>
    <xf numFmtId="17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17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17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170" fontId="1" fillId="0" borderId="0"/>
    <xf numFmtId="17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0" fontId="1" fillId="0" borderId="0"/>
    <xf numFmtId="170" fontId="1" fillId="0" borderId="0"/>
    <xf numFmtId="170" fontId="1" fillId="0" borderId="0"/>
    <xf numFmtId="0" fontId="1" fillId="0" borderId="0"/>
    <xf numFmtId="170" fontId="1" fillId="0" borderId="0"/>
    <xf numFmtId="17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17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17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170" fontId="1" fillId="0" borderId="0"/>
    <xf numFmtId="17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0" fontId="1" fillId="0" borderId="0"/>
    <xf numFmtId="170" fontId="1" fillId="0" borderId="0"/>
    <xf numFmtId="170" fontId="1" fillId="0" borderId="0"/>
    <xf numFmtId="0" fontId="1" fillId="0" borderId="0"/>
    <xf numFmtId="170" fontId="1" fillId="0" borderId="0"/>
    <xf numFmtId="17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17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17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170" fontId="1" fillId="0" borderId="0"/>
    <xf numFmtId="17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0" fontId="1" fillId="0" borderId="0"/>
    <xf numFmtId="170" fontId="1" fillId="0" borderId="0"/>
    <xf numFmtId="170" fontId="1" fillId="0" borderId="0"/>
    <xf numFmtId="0" fontId="1" fillId="0" borderId="0"/>
    <xf numFmtId="170" fontId="1" fillId="0" borderId="0"/>
    <xf numFmtId="17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17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17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70" fontId="1" fillId="0" borderId="0"/>
    <xf numFmtId="0" fontId="1" fillId="0" borderId="0"/>
    <xf numFmtId="170" fontId="1" fillId="0" borderId="0"/>
    <xf numFmtId="9" fontId="1" fillId="0" borderId="0" applyFont="0" applyFill="0" applyBorder="0" applyAlignment="0" applyProtection="0"/>
    <xf numFmtId="0" fontId="1" fillId="0" borderId="0"/>
    <xf numFmtId="170" fontId="1" fillId="0" borderId="0"/>
    <xf numFmtId="9" fontId="1" fillId="0" borderId="0" applyFont="0" applyFill="0" applyBorder="0" applyAlignment="0" applyProtection="0"/>
    <xf numFmtId="170" fontId="1" fillId="0" borderId="0"/>
    <xf numFmtId="9" fontId="1" fillId="0" borderId="0" applyFont="0" applyFill="0" applyBorder="0" applyAlignment="0" applyProtection="0"/>
    <xf numFmtId="17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170" fontId="1" fillId="0" borderId="0"/>
    <xf numFmtId="17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0" fontId="1" fillId="0" borderId="0"/>
    <xf numFmtId="170" fontId="1" fillId="0" borderId="0"/>
    <xf numFmtId="170" fontId="1" fillId="0" borderId="0"/>
    <xf numFmtId="0" fontId="1" fillId="0" borderId="0"/>
    <xf numFmtId="170" fontId="1" fillId="0" borderId="0"/>
    <xf numFmtId="17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17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17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170" fontId="1" fillId="0" borderId="0"/>
    <xf numFmtId="17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0" fontId="1" fillId="0" borderId="0"/>
    <xf numFmtId="170" fontId="1" fillId="0" borderId="0"/>
    <xf numFmtId="170" fontId="1" fillId="0" borderId="0"/>
    <xf numFmtId="0" fontId="1" fillId="0" borderId="0"/>
    <xf numFmtId="170" fontId="1" fillId="0" borderId="0"/>
    <xf numFmtId="17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17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17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170" fontId="1" fillId="0" borderId="0"/>
    <xf numFmtId="0" fontId="1" fillId="0" borderId="0"/>
    <xf numFmtId="17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70" fontId="1" fillId="0" borderId="0"/>
    <xf numFmtId="170" fontId="1" fillId="0" borderId="0"/>
    <xf numFmtId="0" fontId="1" fillId="0" borderId="0"/>
    <xf numFmtId="0" fontId="1" fillId="0" borderId="0"/>
    <xf numFmtId="0" fontId="1" fillId="0" borderId="0"/>
    <xf numFmtId="0" fontId="1" fillId="0" borderId="0"/>
    <xf numFmtId="170" fontId="1" fillId="0" borderId="0"/>
    <xf numFmtId="0" fontId="1" fillId="0" borderId="0"/>
    <xf numFmtId="0" fontId="1" fillId="0" borderId="0"/>
    <xf numFmtId="17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170" fontId="1" fillId="0" borderId="0"/>
    <xf numFmtId="17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170" fontId="1" fillId="0" borderId="0"/>
    <xf numFmtId="17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0" fontId="1" fillId="0" borderId="0"/>
    <xf numFmtId="170" fontId="1" fillId="0" borderId="0"/>
    <xf numFmtId="170" fontId="1" fillId="0" borderId="0"/>
    <xf numFmtId="0" fontId="1" fillId="0" borderId="0"/>
    <xf numFmtId="17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17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17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170" fontId="1" fillId="0" borderId="0"/>
    <xf numFmtId="17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0" fontId="1" fillId="0" borderId="0"/>
    <xf numFmtId="170" fontId="1" fillId="0" borderId="0"/>
    <xf numFmtId="170" fontId="1" fillId="0" borderId="0"/>
    <xf numFmtId="0" fontId="1" fillId="0" borderId="0"/>
    <xf numFmtId="170" fontId="1" fillId="0" borderId="0"/>
    <xf numFmtId="17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17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17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170" fontId="1" fillId="0" borderId="0"/>
    <xf numFmtId="17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0" fontId="1" fillId="0" borderId="0"/>
    <xf numFmtId="170" fontId="1" fillId="0" borderId="0"/>
    <xf numFmtId="170" fontId="1" fillId="0" borderId="0"/>
    <xf numFmtId="0" fontId="1" fillId="0" borderId="0"/>
    <xf numFmtId="170" fontId="1" fillId="0" borderId="0"/>
    <xf numFmtId="17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17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17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170" fontId="1" fillId="0" borderId="0"/>
    <xf numFmtId="17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0" fontId="1" fillId="0" borderId="0"/>
    <xf numFmtId="170" fontId="1" fillId="0" borderId="0"/>
    <xf numFmtId="170" fontId="1" fillId="0" borderId="0"/>
    <xf numFmtId="0" fontId="1" fillId="0" borderId="0"/>
    <xf numFmtId="170" fontId="1" fillId="0" borderId="0"/>
    <xf numFmtId="17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17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17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70" fontId="1" fillId="0" borderId="0"/>
    <xf numFmtId="0" fontId="1" fillId="0" borderId="0"/>
    <xf numFmtId="170" fontId="1" fillId="0" borderId="0"/>
    <xf numFmtId="9" fontId="1" fillId="0" borderId="0" applyFont="0" applyFill="0" applyBorder="0" applyAlignment="0" applyProtection="0"/>
    <xf numFmtId="0" fontId="1" fillId="0" borderId="0"/>
    <xf numFmtId="170" fontId="1" fillId="0" borderId="0"/>
    <xf numFmtId="9" fontId="1" fillId="0" borderId="0" applyFont="0" applyFill="0" applyBorder="0" applyAlignment="0" applyProtection="0"/>
    <xf numFmtId="170" fontId="1" fillId="0" borderId="0"/>
    <xf numFmtId="9" fontId="1" fillId="0" borderId="0" applyFont="0" applyFill="0" applyBorder="0" applyAlignment="0" applyProtection="0"/>
    <xf numFmtId="17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170" fontId="1" fillId="0" borderId="0"/>
    <xf numFmtId="17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0" fontId="1" fillId="0" borderId="0"/>
    <xf numFmtId="170" fontId="1" fillId="0" borderId="0"/>
    <xf numFmtId="170" fontId="1" fillId="0" borderId="0"/>
    <xf numFmtId="0" fontId="1" fillId="0" borderId="0"/>
    <xf numFmtId="170" fontId="1" fillId="0" borderId="0"/>
    <xf numFmtId="17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17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17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170" fontId="1" fillId="0" borderId="0"/>
    <xf numFmtId="17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0" fontId="1" fillId="0" borderId="0"/>
    <xf numFmtId="170" fontId="1" fillId="0" borderId="0"/>
    <xf numFmtId="170" fontId="1" fillId="0" borderId="0"/>
    <xf numFmtId="0" fontId="1" fillId="0" borderId="0"/>
    <xf numFmtId="170" fontId="1" fillId="0" borderId="0"/>
    <xf numFmtId="17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17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17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17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17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70" fontId="1" fillId="0" borderId="0"/>
    <xf numFmtId="17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170" fontId="1" fillId="0" borderId="0"/>
    <xf numFmtId="17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0" fontId="1" fillId="0" borderId="0"/>
    <xf numFmtId="170" fontId="1" fillId="0" borderId="0"/>
    <xf numFmtId="170" fontId="1" fillId="0" borderId="0"/>
    <xf numFmtId="0" fontId="1" fillId="0" borderId="0"/>
    <xf numFmtId="17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17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17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170" fontId="1" fillId="0" borderId="0"/>
    <xf numFmtId="17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0" fontId="1" fillId="0" borderId="0"/>
    <xf numFmtId="170" fontId="1" fillId="0" borderId="0"/>
    <xf numFmtId="170" fontId="1" fillId="0" borderId="0"/>
    <xf numFmtId="0" fontId="1" fillId="0" borderId="0"/>
    <xf numFmtId="170" fontId="1" fillId="0" borderId="0"/>
    <xf numFmtId="17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17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17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170" fontId="1" fillId="0" borderId="0"/>
    <xf numFmtId="17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0" fontId="1" fillId="0" borderId="0"/>
    <xf numFmtId="170" fontId="1" fillId="0" borderId="0"/>
    <xf numFmtId="170" fontId="1" fillId="0" borderId="0"/>
    <xf numFmtId="0" fontId="1" fillId="0" borderId="0"/>
    <xf numFmtId="170" fontId="1" fillId="0" borderId="0"/>
    <xf numFmtId="17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17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17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170" fontId="1" fillId="0" borderId="0"/>
    <xf numFmtId="17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0" fontId="1" fillId="0" borderId="0"/>
    <xf numFmtId="170" fontId="1" fillId="0" borderId="0"/>
    <xf numFmtId="170" fontId="1" fillId="0" borderId="0"/>
    <xf numFmtId="0" fontId="1" fillId="0" borderId="0"/>
    <xf numFmtId="170" fontId="1" fillId="0" borderId="0"/>
    <xf numFmtId="17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17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17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70" fontId="1" fillId="0" borderId="0"/>
    <xf numFmtId="0" fontId="1" fillId="0" borderId="0"/>
    <xf numFmtId="170" fontId="1" fillId="0" borderId="0"/>
    <xf numFmtId="9" fontId="1" fillId="0" borderId="0" applyFont="0" applyFill="0" applyBorder="0" applyAlignment="0" applyProtection="0"/>
    <xf numFmtId="0" fontId="1" fillId="0" borderId="0"/>
    <xf numFmtId="170" fontId="1" fillId="0" borderId="0"/>
    <xf numFmtId="9" fontId="1" fillId="0" borderId="0" applyFont="0" applyFill="0" applyBorder="0" applyAlignment="0" applyProtection="0"/>
    <xf numFmtId="170" fontId="1" fillId="0" borderId="0"/>
    <xf numFmtId="9" fontId="1" fillId="0" borderId="0" applyFont="0" applyFill="0" applyBorder="0" applyAlignment="0" applyProtection="0"/>
    <xf numFmtId="17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170" fontId="1" fillId="0" borderId="0"/>
    <xf numFmtId="17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0" fontId="1" fillId="0" borderId="0"/>
    <xf numFmtId="170" fontId="1" fillId="0" borderId="0"/>
    <xf numFmtId="170" fontId="1" fillId="0" borderId="0"/>
    <xf numFmtId="0" fontId="1" fillId="0" borderId="0"/>
    <xf numFmtId="170" fontId="1" fillId="0" borderId="0"/>
    <xf numFmtId="17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17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17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170" fontId="1" fillId="0" borderId="0"/>
    <xf numFmtId="17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0" fontId="1" fillId="0" borderId="0"/>
    <xf numFmtId="170" fontId="1" fillId="0" borderId="0"/>
    <xf numFmtId="170" fontId="1" fillId="0" borderId="0"/>
    <xf numFmtId="0" fontId="1" fillId="0" borderId="0"/>
    <xf numFmtId="170" fontId="1" fillId="0" borderId="0"/>
    <xf numFmtId="17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17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17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170" fontId="1" fillId="0" borderId="0"/>
    <xf numFmtId="17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0" fontId="1" fillId="0" borderId="0"/>
    <xf numFmtId="170" fontId="1" fillId="0" borderId="0"/>
    <xf numFmtId="170" fontId="1" fillId="0" borderId="0"/>
    <xf numFmtId="0" fontId="1" fillId="0" borderId="0"/>
    <xf numFmtId="170" fontId="1" fillId="0" borderId="0"/>
    <xf numFmtId="17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17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17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170" fontId="1" fillId="0" borderId="0"/>
    <xf numFmtId="17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0" fontId="1" fillId="0" borderId="0"/>
    <xf numFmtId="170" fontId="1" fillId="0" borderId="0"/>
    <xf numFmtId="170" fontId="1" fillId="0" borderId="0"/>
    <xf numFmtId="0" fontId="1" fillId="0" borderId="0"/>
    <xf numFmtId="170" fontId="1" fillId="0" borderId="0"/>
    <xf numFmtId="17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17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17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170" fontId="1" fillId="0" borderId="0"/>
    <xf numFmtId="17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0" fontId="1" fillId="0" borderId="0"/>
    <xf numFmtId="170" fontId="1" fillId="0" borderId="0"/>
    <xf numFmtId="170" fontId="1" fillId="0" borderId="0"/>
    <xf numFmtId="0" fontId="1" fillId="0" borderId="0"/>
    <xf numFmtId="170" fontId="1" fillId="0" borderId="0"/>
    <xf numFmtId="17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17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17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70" fontId="1" fillId="0" borderId="0"/>
    <xf numFmtId="0" fontId="1" fillId="0" borderId="0"/>
    <xf numFmtId="170" fontId="1" fillId="0" borderId="0"/>
    <xf numFmtId="9" fontId="1" fillId="0" borderId="0" applyFont="0" applyFill="0" applyBorder="0" applyAlignment="0" applyProtection="0"/>
    <xf numFmtId="0" fontId="1" fillId="0" borderId="0"/>
    <xf numFmtId="170" fontId="1" fillId="0" borderId="0"/>
    <xf numFmtId="9" fontId="1" fillId="0" borderId="0" applyFont="0" applyFill="0" applyBorder="0" applyAlignment="0" applyProtection="0"/>
    <xf numFmtId="170" fontId="1" fillId="0" borderId="0"/>
    <xf numFmtId="9" fontId="1" fillId="0" borderId="0" applyFont="0" applyFill="0" applyBorder="0" applyAlignment="0" applyProtection="0"/>
    <xf numFmtId="17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170" fontId="1" fillId="0" borderId="0"/>
    <xf numFmtId="17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0" fontId="1" fillId="0" borderId="0"/>
    <xf numFmtId="170" fontId="1" fillId="0" borderId="0"/>
    <xf numFmtId="170" fontId="1" fillId="0" borderId="0"/>
    <xf numFmtId="0" fontId="1" fillId="0" borderId="0"/>
    <xf numFmtId="170" fontId="1" fillId="0" borderId="0"/>
    <xf numFmtId="17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17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17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cellStyleXfs>
  <cellXfs count="324">
    <xf numFmtId="0" fontId="0" fillId="0" borderId="0" xfId="0"/>
    <xf numFmtId="0" fontId="0" fillId="0" borderId="0" xfId="0" applyAlignment="1">
      <alignment wrapText="1"/>
    </xf>
    <xf numFmtId="164" fontId="0" fillId="0" borderId="0" xfId="0" applyNumberFormat="1"/>
    <xf numFmtId="0" fontId="16" fillId="0" borderId="0" xfId="0" applyFont="1"/>
    <xf numFmtId="0" fontId="22" fillId="0" borderId="0" xfId="0" applyFont="1" applyBorder="1" applyAlignment="1">
      <alignment horizontal="left"/>
    </xf>
    <xf numFmtId="0" fontId="22" fillId="0" borderId="0" xfId="0" applyFont="1" applyBorder="1"/>
    <xf numFmtId="0" fontId="23" fillId="0" borderId="0" xfId="0" applyFont="1" applyBorder="1"/>
    <xf numFmtId="0" fontId="21" fillId="0" borderId="0" xfId="0" applyFont="1" applyBorder="1"/>
    <xf numFmtId="0" fontId="22" fillId="0" borderId="0" xfId="0" applyFont="1" applyBorder="1" applyAlignment="1">
      <alignment horizontal="right" vertical="center"/>
    </xf>
    <xf numFmtId="0" fontId="22" fillId="0" borderId="0" xfId="0" applyFont="1" applyFill="1" applyBorder="1"/>
    <xf numFmtId="0" fontId="23" fillId="0" borderId="0" xfId="0" applyFont="1" applyFill="1" applyBorder="1"/>
    <xf numFmtId="0" fontId="0" fillId="0" borderId="0" xfId="0" applyFill="1"/>
    <xf numFmtId="0" fontId="26" fillId="0" borderId="0" xfId="0" applyFont="1"/>
    <xf numFmtId="0" fontId="22" fillId="0" borderId="0" xfId="0" applyFont="1" applyBorder="1" applyAlignment="1">
      <alignment wrapText="1"/>
    </xf>
    <xf numFmtId="3" fontId="0" fillId="0" borderId="0" xfId="0" applyNumberFormat="1"/>
    <xf numFmtId="0" fontId="19" fillId="0" borderId="0" xfId="0" applyFont="1"/>
    <xf numFmtId="0" fontId="25" fillId="0" borderId="0" xfId="0" applyFont="1" applyAlignment="1">
      <alignment horizontal="left"/>
    </xf>
    <xf numFmtId="0" fontId="25" fillId="0" borderId="0" xfId="0" applyFont="1" applyFill="1" applyAlignment="1">
      <alignment horizontal="left"/>
    </xf>
    <xf numFmtId="165" fontId="0" fillId="0" borderId="0" xfId="0" applyNumberFormat="1"/>
    <xf numFmtId="165" fontId="23" fillId="0" borderId="0" xfId="0" applyNumberFormat="1" applyFont="1" applyBorder="1"/>
    <xf numFmtId="0" fontId="19" fillId="0" borderId="0" xfId="167" applyFill="1"/>
    <xf numFmtId="0" fontId="19" fillId="0" borderId="0" xfId="145"/>
    <xf numFmtId="166" fontId="19" fillId="0" borderId="0" xfId="145" applyNumberFormat="1"/>
    <xf numFmtId="3" fontId="19" fillId="0" borderId="0" xfId="145" applyNumberFormat="1"/>
    <xf numFmtId="0" fontId="61" fillId="0" borderId="0" xfId="0" applyFont="1" applyAlignment="1">
      <alignment horizontal="left" wrapText="1"/>
    </xf>
    <xf numFmtId="0" fontId="62" fillId="0" borderId="0" xfId="0" applyFont="1" applyAlignment="1">
      <alignment horizontal="left" wrapText="1"/>
    </xf>
    <xf numFmtId="0" fontId="43" fillId="0" borderId="0" xfId="120" applyFont="1" applyAlignment="1" applyProtection="1">
      <alignment horizontal="left" vertical="center" wrapText="1"/>
    </xf>
    <xf numFmtId="0" fontId="27" fillId="0" borderId="12" xfId="0" applyFont="1" applyBorder="1" applyAlignment="1">
      <alignment horizontal="right" vertical="center"/>
    </xf>
    <xf numFmtId="0" fontId="28" fillId="0" borderId="0" xfId="120" applyFont="1" applyAlignment="1" applyProtection="1">
      <alignment vertical="center"/>
    </xf>
    <xf numFmtId="0" fontId="27" fillId="0" borderId="0" xfId="145" applyFont="1" applyFill="1" applyAlignment="1"/>
    <xf numFmtId="0" fontId="26" fillId="0" borderId="0" xfId="0" applyNumberFormat="1" applyFont="1"/>
    <xf numFmtId="0" fontId="19" fillId="0" borderId="0" xfId="0" applyFont="1" applyAlignment="1">
      <alignment horizontal="right" vertical="center"/>
    </xf>
    <xf numFmtId="0" fontId="69" fillId="0" borderId="0" xfId="143" applyFont="1" applyFill="1" applyAlignment="1">
      <alignment vertical="center"/>
    </xf>
    <xf numFmtId="0" fontId="69" fillId="0" borderId="0" xfId="143" applyFill="1"/>
    <xf numFmtId="0" fontId="19" fillId="0" borderId="0" xfId="0" applyFont="1" applyAlignment="1">
      <alignment vertical="center"/>
    </xf>
    <xf numFmtId="0" fontId="69" fillId="0" borderId="0" xfId="143" applyFont="1" applyFill="1" applyAlignment="1">
      <alignment horizontal="right" vertical="center"/>
    </xf>
    <xf numFmtId="0" fontId="24" fillId="0" borderId="0" xfId="120" applyFont="1" applyFill="1" applyAlignment="1" applyProtection="1">
      <alignment vertical="center"/>
    </xf>
    <xf numFmtId="16" fontId="69" fillId="0" borderId="0" xfId="143" applyNumberFormat="1" applyFont="1" applyFill="1" applyAlignment="1">
      <alignment vertical="center"/>
    </xf>
    <xf numFmtId="0" fontId="26" fillId="0" borderId="0" xfId="167" applyFont="1" applyFill="1" applyAlignment="1">
      <alignment vertical="center"/>
    </xf>
    <xf numFmtId="0" fontId="16" fillId="0" borderId="0" xfId="167" applyFont="1" applyFill="1"/>
    <xf numFmtId="0" fontId="19" fillId="0" borderId="0" xfId="167" applyFill="1" applyAlignment="1">
      <alignment horizontal="right"/>
    </xf>
    <xf numFmtId="0" fontId="17" fillId="0" borderId="0" xfId="167" applyFont="1" applyFill="1"/>
    <xf numFmtId="0" fontId="17" fillId="0" borderId="0" xfId="0" applyFont="1" applyFill="1"/>
    <xf numFmtId="165" fontId="0" fillId="0" borderId="0" xfId="0" applyNumberFormat="1" applyFill="1"/>
    <xf numFmtId="0" fontId="0" fillId="0" borderId="0" xfId="0" applyFill="1" applyAlignment="1">
      <alignment horizontal="right"/>
    </xf>
    <xf numFmtId="0" fontId="16" fillId="0" borderId="0" xfId="0" applyFont="1" applyFill="1"/>
    <xf numFmtId="0" fontId="19" fillId="0" borderId="0" xfId="167" applyFont="1" applyFill="1" applyAlignment="1">
      <alignment horizontal="left" vertical="center"/>
    </xf>
    <xf numFmtId="0" fontId="19" fillId="0" borderId="0" xfId="167" applyFont="1" applyFill="1" applyAlignment="1">
      <alignment horizontal="left" vertical="center" wrapText="1"/>
    </xf>
    <xf numFmtId="3" fontId="0" fillId="0" borderId="0" xfId="0" applyNumberFormat="1" applyFill="1"/>
    <xf numFmtId="0" fontId="19" fillId="0" borderId="0" xfId="167" applyFill="1" applyAlignment="1"/>
    <xf numFmtId="0" fontId="19" fillId="0" borderId="0" xfId="0" applyFont="1" applyFill="1"/>
    <xf numFmtId="0" fontId="19" fillId="0" borderId="0" xfId="167" applyFont="1" applyFill="1"/>
    <xf numFmtId="0" fontId="16" fillId="0" borderId="0" xfId="167" applyFont="1" applyFill="1" applyAlignment="1">
      <alignment horizontal="right" vertical="center"/>
    </xf>
    <xf numFmtId="0" fontId="19" fillId="0" borderId="0" xfId="167" applyFill="1" applyAlignment="1">
      <alignment horizontal="right" vertical="center"/>
    </xf>
    <xf numFmtId="165" fontId="19" fillId="0" borderId="0" xfId="167" applyNumberFormat="1" applyFill="1"/>
    <xf numFmtId="0" fontId="16" fillId="0" borderId="0" xfId="145" applyFont="1" applyFill="1" applyAlignment="1"/>
    <xf numFmtId="0" fontId="19" fillId="0" borderId="0" xfId="145" applyFill="1"/>
    <xf numFmtId="0" fontId="19" fillId="0" borderId="0" xfId="145" applyFont="1" applyFill="1" applyAlignment="1">
      <alignment horizontal="right"/>
    </xf>
    <xf numFmtId="0" fontId="19" fillId="0" borderId="0" xfId="145" applyFont="1" applyFill="1" applyBorder="1"/>
    <xf numFmtId="165" fontId="19" fillId="0" borderId="0" xfId="145" applyNumberFormat="1" applyFill="1" applyBorder="1" applyAlignment="1">
      <alignment horizontal="right"/>
    </xf>
    <xf numFmtId="0" fontId="68" fillId="0" borderId="0" xfId="145" applyFont="1" applyFill="1" applyBorder="1"/>
    <xf numFmtId="0" fontId="19" fillId="0" borderId="0" xfId="167" applyFont="1" applyFill="1" applyAlignment="1">
      <alignment vertical="center"/>
    </xf>
    <xf numFmtId="0" fontId="19" fillId="0" borderId="0" xfId="145" applyFont="1" applyFill="1" applyAlignment="1"/>
    <xf numFmtId="0" fontId="19" fillId="0" borderId="0" xfId="167" applyFont="1" applyFill="1" applyAlignment="1">
      <alignment horizontal="right"/>
    </xf>
    <xf numFmtId="0" fontId="19" fillId="40" borderId="0" xfId="0" applyFont="1" applyFill="1" applyBorder="1" applyAlignment="1">
      <alignment vertical="center"/>
    </xf>
    <xf numFmtId="3" fontId="19" fillId="41" borderId="0" xfId="0" applyNumberFormat="1" applyFont="1" applyFill="1" applyBorder="1" applyAlignment="1">
      <alignment vertical="center"/>
    </xf>
    <xf numFmtId="3" fontId="19" fillId="40" borderId="0" xfId="0" applyNumberFormat="1" applyFont="1" applyFill="1" applyBorder="1" applyAlignment="1">
      <alignment vertical="center"/>
    </xf>
    <xf numFmtId="0" fontId="19" fillId="39" borderId="13" xfId="145" applyFont="1" applyFill="1" applyBorder="1" applyAlignment="1">
      <alignment horizontal="left" vertical="center" wrapText="1"/>
    </xf>
    <xf numFmtId="0" fontId="19" fillId="39" borderId="13" xfId="145" applyFont="1" applyFill="1" applyBorder="1" applyAlignment="1">
      <alignment horizontal="right" vertical="center" wrapText="1"/>
    </xf>
    <xf numFmtId="0" fontId="19" fillId="40" borderId="14" xfId="145" applyFont="1" applyFill="1" applyBorder="1"/>
    <xf numFmtId="0" fontId="19" fillId="0" borderId="0" xfId="0" applyFont="1" applyFill="1" applyAlignment="1">
      <alignment horizontal="right"/>
    </xf>
    <xf numFmtId="3" fontId="19" fillId="41" borderId="0" xfId="0" applyNumberFormat="1" applyFont="1" applyFill="1" applyBorder="1" applyAlignment="1">
      <alignment horizontal="right" vertical="center"/>
    </xf>
    <xf numFmtId="3" fontId="19" fillId="40" borderId="0" xfId="0" applyNumberFormat="1" applyFont="1" applyFill="1" applyBorder="1" applyAlignment="1">
      <alignment horizontal="right" vertical="center"/>
    </xf>
    <xf numFmtId="167" fontId="19" fillId="41" borderId="0" xfId="0" applyNumberFormat="1" applyFont="1" applyFill="1" applyBorder="1" applyAlignment="1">
      <alignment horizontal="right" vertical="center"/>
    </xf>
    <xf numFmtId="167" fontId="19" fillId="40" borderId="0" xfId="0" applyNumberFormat="1" applyFont="1" applyFill="1" applyBorder="1" applyAlignment="1">
      <alignment horizontal="right" vertical="center"/>
    </xf>
    <xf numFmtId="0" fontId="19" fillId="40" borderId="17" xfId="0" applyFont="1" applyFill="1" applyBorder="1" applyAlignment="1">
      <alignment vertical="center"/>
    </xf>
    <xf numFmtId="167" fontId="19" fillId="41" borderId="17" xfId="0" applyNumberFormat="1" applyFont="1" applyFill="1" applyBorder="1" applyAlignment="1">
      <alignment horizontal="right" vertical="center"/>
    </xf>
    <xf numFmtId="167" fontId="19" fillId="40" borderId="17" xfId="0" applyNumberFormat="1" applyFont="1" applyFill="1" applyBorder="1" applyAlignment="1">
      <alignment horizontal="right" vertical="center"/>
    </xf>
    <xf numFmtId="0" fontId="19" fillId="0" borderId="0" xfId="167" applyFont="1" applyFill="1" applyBorder="1" applyAlignment="1"/>
    <xf numFmtId="0" fontId="16" fillId="0" borderId="0" xfId="167" applyFont="1" applyFill="1" applyBorder="1" applyAlignment="1"/>
    <xf numFmtId="3" fontId="19" fillId="41" borderId="0" xfId="167" applyNumberFormat="1" applyFont="1" applyFill="1" applyBorder="1" applyAlignment="1">
      <alignment vertical="center"/>
    </xf>
    <xf numFmtId="3" fontId="19" fillId="40" borderId="0" xfId="167" applyNumberFormat="1" applyFont="1" applyFill="1" applyBorder="1" applyAlignment="1">
      <alignment vertical="center"/>
    </xf>
    <xf numFmtId="0" fontId="19" fillId="40" borderId="0" xfId="167" applyFont="1" applyFill="1" applyBorder="1" applyAlignment="1">
      <alignment vertical="center"/>
    </xf>
    <xf numFmtId="0" fontId="19" fillId="39" borderId="14" xfId="0" applyFont="1" applyFill="1" applyBorder="1" applyAlignment="1">
      <alignment horizontal="right" vertical="center" wrapText="1"/>
    </xf>
    <xf numFmtId="0" fontId="19" fillId="39" borderId="14" xfId="167" applyFont="1" applyFill="1" applyBorder="1" applyAlignment="1">
      <alignment horizontal="right" vertical="center" wrapText="1"/>
    </xf>
    <xf numFmtId="0" fontId="19" fillId="39" borderId="19" xfId="167" applyFont="1" applyFill="1" applyBorder="1" applyAlignment="1">
      <alignment vertical="center"/>
    </xf>
    <xf numFmtId="0" fontId="19" fillId="39" borderId="18" xfId="0" applyFont="1" applyFill="1" applyBorder="1" applyAlignment="1">
      <alignment horizontal="right" vertical="center" wrapText="1"/>
    </xf>
    <xf numFmtId="0" fontId="19" fillId="40" borderId="17" xfId="167" applyFont="1" applyFill="1" applyBorder="1" applyAlignment="1">
      <alignment vertical="center"/>
    </xf>
    <xf numFmtId="3" fontId="19" fillId="41" borderId="17" xfId="167" applyNumberFormat="1" applyFont="1" applyFill="1" applyBorder="1" applyAlignment="1">
      <alignment vertical="center"/>
    </xf>
    <xf numFmtId="3" fontId="19" fillId="40" borderId="17" xfId="167" applyNumberFormat="1" applyFont="1" applyFill="1" applyBorder="1" applyAlignment="1">
      <alignment vertical="center"/>
    </xf>
    <xf numFmtId="0" fontId="19" fillId="39" borderId="22" xfId="0" applyFont="1" applyFill="1" applyBorder="1" applyAlignment="1">
      <alignment horizontal="right" vertical="center" wrapText="1"/>
    </xf>
    <xf numFmtId="0" fontId="19" fillId="40" borderId="16" xfId="167" applyFont="1" applyFill="1" applyBorder="1" applyAlignment="1">
      <alignment vertical="center"/>
    </xf>
    <xf numFmtId="3" fontId="19" fillId="41" borderId="16" xfId="167" applyNumberFormat="1" applyFont="1" applyFill="1" applyBorder="1" applyAlignment="1">
      <alignment vertical="center"/>
    </xf>
    <xf numFmtId="0" fontId="19" fillId="0" borderId="0" xfId="167" applyFont="1" applyFill="1" applyAlignment="1">
      <alignment vertical="center" wrapText="1"/>
    </xf>
    <xf numFmtId="0" fontId="19" fillId="0" borderId="0" xfId="167" applyFont="1" applyFill="1" applyAlignment="1">
      <alignment horizontal="right" vertical="center"/>
    </xf>
    <xf numFmtId="0" fontId="19" fillId="0" borderId="0" xfId="145" applyFill="1" applyAlignment="1"/>
    <xf numFmtId="0" fontId="16" fillId="0" borderId="0" xfId="145" applyFont="1" applyFill="1"/>
    <xf numFmtId="0" fontId="16" fillId="0" borderId="0" xfId="145" applyFont="1" applyFill="1" applyAlignment="1">
      <alignment horizontal="right"/>
    </xf>
    <xf numFmtId="0" fontId="19" fillId="0" borderId="0" xfId="145" applyNumberFormat="1" applyFont="1" applyFill="1" applyBorder="1"/>
    <xf numFmtId="0" fontId="19" fillId="0" borderId="0" xfId="145" applyNumberFormat="1" applyFill="1" applyBorder="1"/>
    <xf numFmtId="0" fontId="19" fillId="0" borderId="0" xfId="145" applyNumberFormat="1" applyFill="1"/>
    <xf numFmtId="0" fontId="19" fillId="0" borderId="0" xfId="0" applyNumberFormat="1" applyFont="1" applyFill="1"/>
    <xf numFmtId="0" fontId="19" fillId="0" borderId="0" xfId="0" applyNumberFormat="1" applyFont="1"/>
    <xf numFmtId="0" fontId="19" fillId="0" borderId="0" xfId="145" applyNumberFormat="1" applyFill="1" applyAlignment="1">
      <alignment vertical="center"/>
    </xf>
    <xf numFmtId="0" fontId="19" fillId="0" borderId="0" xfId="189" applyFont="1" applyFill="1" applyAlignment="1"/>
    <xf numFmtId="0" fontId="19" fillId="0" borderId="0" xfId="145" applyFont="1" applyFill="1"/>
    <xf numFmtId="0" fontId="19" fillId="0" borderId="0" xfId="145" applyFont="1"/>
    <xf numFmtId="0" fontId="16" fillId="0" borderId="0" xfId="189" applyFont="1" applyFill="1" applyAlignment="1"/>
    <xf numFmtId="168" fontId="19" fillId="40" borderId="0" xfId="0" applyNumberFormat="1" applyFont="1" applyFill="1" applyBorder="1" applyAlignment="1">
      <alignment horizontal="right" vertical="center"/>
    </xf>
    <xf numFmtId="168" fontId="19" fillId="41" borderId="0" xfId="0" applyNumberFormat="1" applyFont="1" applyFill="1" applyBorder="1" applyAlignment="1">
      <alignment horizontal="right" vertical="center"/>
    </xf>
    <xf numFmtId="168" fontId="19" fillId="40" borderId="14" xfId="145" applyNumberFormat="1" applyFont="1" applyFill="1" applyBorder="1" applyAlignment="1">
      <alignment horizontal="right"/>
    </xf>
    <xf numFmtId="0" fontId="19" fillId="0" borderId="0" xfId="0" applyFont="1" applyAlignment="1"/>
    <xf numFmtId="0" fontId="19" fillId="0" borderId="0" xfId="145" applyNumberFormat="1" applyFont="1" applyFill="1" applyAlignment="1">
      <alignment vertical="top"/>
    </xf>
    <xf numFmtId="0" fontId="19" fillId="0" borderId="0" xfId="145" applyNumberFormat="1" applyFont="1" applyFill="1" applyAlignment="1">
      <alignment vertical="top"/>
    </xf>
    <xf numFmtId="0" fontId="19" fillId="0" borderId="0" xfId="145" applyNumberFormat="1" applyFont="1" applyFill="1" applyAlignment="1">
      <alignment vertical="top"/>
    </xf>
    <xf numFmtId="0" fontId="19" fillId="0" borderId="0" xfId="145" applyNumberFormat="1" applyFont="1" applyFill="1" applyAlignment="1">
      <alignment vertical="top"/>
    </xf>
    <xf numFmtId="0" fontId="19" fillId="0" borderId="0" xfId="145" applyNumberFormat="1" applyFont="1" applyFill="1" applyAlignment="1">
      <alignment vertical="center"/>
    </xf>
    <xf numFmtId="0" fontId="19" fillId="0" borderId="0" xfId="145" applyNumberFormat="1" applyFont="1" applyFill="1" applyAlignment="1"/>
    <xf numFmtId="0" fontId="19" fillId="0" borderId="0" xfId="0" applyNumberFormat="1" applyFont="1"/>
    <xf numFmtId="0" fontId="19" fillId="0" borderId="0" xfId="145" applyNumberFormat="1" applyFont="1" applyFill="1" applyAlignment="1">
      <alignment vertical="top"/>
    </xf>
    <xf numFmtId="0" fontId="19" fillId="0" borderId="0" xfId="145" applyNumberFormat="1" applyFont="1" applyFill="1"/>
    <xf numFmtId="0" fontId="0" fillId="0" borderId="0" xfId="0"/>
    <xf numFmtId="0" fontId="19" fillId="0" borderId="0" xfId="0" applyFont="1"/>
    <xf numFmtId="0" fontId="19" fillId="39" borderId="13" xfId="145" applyFont="1" applyFill="1" applyBorder="1" applyAlignment="1">
      <alignment horizontal="right" vertical="center" wrapText="1"/>
    </xf>
    <xf numFmtId="0" fontId="19" fillId="0" borderId="0" xfId="145" applyNumberFormat="1" applyFont="1" applyFill="1" applyBorder="1"/>
    <xf numFmtId="0" fontId="19" fillId="0" borderId="0" xfId="0" applyNumberFormat="1" applyFont="1" applyFill="1"/>
    <xf numFmtId="0" fontId="19" fillId="0" borderId="0" xfId="145" applyNumberFormat="1" applyFont="1" applyFill="1" applyAlignment="1">
      <alignment vertical="top"/>
    </xf>
    <xf numFmtId="0" fontId="19" fillId="0" borderId="0" xfId="145" applyNumberFormat="1" applyFill="1" applyAlignment="1">
      <alignment vertical="center"/>
    </xf>
    <xf numFmtId="0" fontId="19" fillId="39" borderId="13" xfId="145" applyFont="1" applyFill="1" applyBorder="1" applyAlignment="1">
      <alignment horizontal="right" vertical="center" wrapText="1"/>
    </xf>
    <xf numFmtId="3" fontId="19" fillId="40" borderId="14" xfId="145" applyNumberFormat="1" applyFont="1" applyFill="1" applyBorder="1" applyAlignment="1">
      <alignment horizontal="right"/>
    </xf>
    <xf numFmtId="167" fontId="19" fillId="40" borderId="14" xfId="145" applyNumberFormat="1" applyFont="1" applyFill="1" applyBorder="1" applyAlignment="1">
      <alignment horizontal="right"/>
    </xf>
    <xf numFmtId="0" fontId="19" fillId="0" borderId="0" xfId="133" applyNumberFormat="1" applyFont="1" applyFill="1"/>
    <xf numFmtId="0" fontId="19" fillId="0" borderId="0" xfId="133" applyNumberFormat="1" applyFont="1" applyFill="1" applyBorder="1"/>
    <xf numFmtId="0" fontId="24" fillId="0" borderId="0" xfId="120" applyNumberFormat="1" applyFill="1" applyAlignment="1" applyProtection="1"/>
    <xf numFmtId="0" fontId="16" fillId="0" borderId="0" xfId="167" applyFont="1" applyFill="1" applyAlignment="1">
      <alignment horizontal="left"/>
    </xf>
    <xf numFmtId="0" fontId="16" fillId="0" borderId="0" xfId="167" applyFont="1" applyFill="1" applyAlignment="1"/>
    <xf numFmtId="0" fontId="27" fillId="0" borderId="12" xfId="0" applyFont="1" applyBorder="1" applyAlignment="1"/>
    <xf numFmtId="0" fontId="28" fillId="0" borderId="0" xfId="120" applyFont="1" applyAlignment="1" applyProtection="1">
      <alignment horizontal="left" vertical="center" wrapText="1"/>
    </xf>
    <xf numFmtId="0" fontId="26" fillId="0" borderId="0" xfId="0" applyFont="1" applyAlignment="1">
      <alignment horizontal="left" vertical="center" wrapText="1"/>
    </xf>
    <xf numFmtId="0" fontId="26" fillId="0" borderId="0" xfId="0" applyFont="1" applyAlignment="1">
      <alignment horizontal="left"/>
    </xf>
    <xf numFmtId="0" fontId="24" fillId="0" borderId="0" xfId="120" applyAlignment="1" applyProtection="1"/>
    <xf numFmtId="0" fontId="63" fillId="0" borderId="0" xfId="0" applyFont="1"/>
    <xf numFmtId="0" fontId="19" fillId="0" borderId="0" xfId="0" applyFont="1"/>
    <xf numFmtId="0" fontId="0" fillId="0" borderId="0" xfId="0" applyFill="1"/>
    <xf numFmtId="0" fontId="19" fillId="0" borderId="0" xfId="145" applyFill="1" applyBorder="1"/>
    <xf numFmtId="0" fontId="19" fillId="0" borderId="0" xfId="145" applyFont="1" applyFill="1" applyBorder="1"/>
    <xf numFmtId="0" fontId="19" fillId="41" borderId="0" xfId="145" applyFont="1" applyFill="1" applyBorder="1" applyAlignment="1">
      <alignment horizontal="left" vertical="center"/>
    </xf>
    <xf numFmtId="0" fontId="19" fillId="41" borderId="0" xfId="145" applyFill="1" applyBorder="1"/>
    <xf numFmtId="0" fontId="19" fillId="41" borderId="0" xfId="145" applyFont="1" applyFill="1" applyBorder="1"/>
    <xf numFmtId="0" fontId="19" fillId="39" borderId="13" xfId="145" applyFont="1" applyFill="1" applyBorder="1" applyAlignment="1">
      <alignment horizontal="right" vertical="center" wrapText="1"/>
    </xf>
    <xf numFmtId="0" fontId="19" fillId="0" borderId="0" xfId="145" applyFont="1" applyFill="1" applyAlignment="1"/>
    <xf numFmtId="0" fontId="19" fillId="40" borderId="15" xfId="145" applyFont="1" applyFill="1" applyBorder="1"/>
    <xf numFmtId="3" fontId="19" fillId="40" borderId="15" xfId="0" applyNumberFormat="1" applyFont="1" applyFill="1" applyBorder="1" applyAlignment="1">
      <alignment vertical="center"/>
    </xf>
    <xf numFmtId="167" fontId="19" fillId="40" borderId="23" xfId="0" applyNumberFormat="1" applyFont="1" applyFill="1" applyBorder="1" applyAlignment="1">
      <alignment horizontal="right" vertical="center"/>
    </xf>
    <xf numFmtId="3" fontId="19" fillId="40" borderId="15" xfId="145" applyNumberFormat="1" applyFont="1" applyFill="1" applyBorder="1"/>
    <xf numFmtId="0" fontId="19" fillId="40" borderId="23" xfId="145" applyFont="1" applyFill="1" applyBorder="1"/>
    <xf numFmtId="171" fontId="19" fillId="40" borderId="15" xfId="565" applyNumberFormat="1" applyFont="1" applyFill="1" applyBorder="1" applyAlignment="1">
      <alignment horizontal="right"/>
    </xf>
    <xf numFmtId="0" fontId="19" fillId="39" borderId="13" xfId="145" applyFont="1" applyFill="1" applyBorder="1" applyAlignment="1">
      <alignment horizontal="right" wrapText="1"/>
    </xf>
    <xf numFmtId="0" fontId="75" fillId="39" borderId="14" xfId="144" applyFont="1" applyFill="1" applyBorder="1" applyAlignment="1">
      <alignment horizontal="right" vertical="center" wrapText="1"/>
    </xf>
    <xf numFmtId="0" fontId="75" fillId="39" borderId="18" xfId="144" applyFont="1" applyFill="1" applyBorder="1" applyAlignment="1">
      <alignment horizontal="right" vertical="center" wrapText="1"/>
    </xf>
    <xf numFmtId="167" fontId="19" fillId="40" borderId="24" xfId="0" applyNumberFormat="1" applyFont="1" applyFill="1" applyBorder="1" applyAlignment="1">
      <alignment horizontal="right" vertical="center"/>
    </xf>
    <xf numFmtId="3" fontId="19" fillId="40" borderId="23" xfId="0" applyNumberFormat="1" applyFont="1" applyFill="1" applyBorder="1" applyAlignment="1">
      <alignment vertical="center"/>
    </xf>
    <xf numFmtId="0" fontId="16" fillId="40" borderId="0" xfId="145" applyFont="1" applyFill="1" applyBorder="1"/>
    <xf numFmtId="3" fontId="19" fillId="40" borderId="23" xfId="167" applyNumberFormat="1" applyFont="1" applyFill="1" applyBorder="1" applyAlignment="1">
      <alignment vertical="center"/>
    </xf>
    <xf numFmtId="3" fontId="19" fillId="40" borderId="24" xfId="167" applyNumberFormat="1" applyFont="1" applyFill="1" applyBorder="1" applyAlignment="1">
      <alignment vertical="center"/>
    </xf>
    <xf numFmtId="3" fontId="19" fillId="41" borderId="25" xfId="167" applyNumberFormat="1" applyFont="1" applyFill="1" applyBorder="1" applyAlignment="1">
      <alignment vertical="center"/>
    </xf>
    <xf numFmtId="3" fontId="19" fillId="40" borderId="25" xfId="167" applyNumberFormat="1" applyFont="1" applyFill="1" applyBorder="1" applyAlignment="1">
      <alignment vertical="center"/>
    </xf>
    <xf numFmtId="0" fontId="16" fillId="0" borderId="25" xfId="0" applyFont="1" applyBorder="1"/>
    <xf numFmtId="3" fontId="19" fillId="41" borderId="25" xfId="0" applyNumberFormat="1" applyFont="1" applyFill="1" applyBorder="1" applyAlignment="1">
      <alignment vertical="center"/>
    </xf>
    <xf numFmtId="3" fontId="19" fillId="40" borderId="25" xfId="0" applyNumberFormat="1" applyFont="1" applyFill="1" applyBorder="1" applyAlignment="1">
      <alignment vertical="center"/>
    </xf>
    <xf numFmtId="0" fontId="19" fillId="40" borderId="26" xfId="145" applyFont="1" applyFill="1" applyBorder="1"/>
    <xf numFmtId="3" fontId="19" fillId="40" borderId="26" xfId="167" applyNumberFormat="1" applyFont="1" applyFill="1" applyBorder="1" applyAlignment="1">
      <alignment vertical="center"/>
    </xf>
    <xf numFmtId="3" fontId="19" fillId="40" borderId="27" xfId="167" applyNumberFormat="1" applyFont="1" applyFill="1" applyBorder="1" applyAlignment="1">
      <alignment vertical="center"/>
    </xf>
    <xf numFmtId="3" fontId="19" fillId="40" borderId="28" xfId="167" applyNumberFormat="1" applyFont="1" applyFill="1" applyBorder="1" applyAlignment="1">
      <alignment vertical="center"/>
    </xf>
    <xf numFmtId="0" fontId="19" fillId="40" borderId="20" xfId="167" applyFont="1" applyFill="1" applyBorder="1" applyAlignment="1">
      <alignment vertical="center"/>
    </xf>
    <xf numFmtId="0" fontId="16" fillId="0" borderId="17" xfId="0" applyFont="1" applyBorder="1"/>
    <xf numFmtId="0" fontId="0" fillId="0" borderId="16" xfId="0" applyBorder="1"/>
    <xf numFmtId="0" fontId="0" fillId="0" borderId="0" xfId="0" applyBorder="1"/>
    <xf numFmtId="0" fontId="19" fillId="40" borderId="0" xfId="145" applyFont="1" applyFill="1" applyBorder="1"/>
    <xf numFmtId="171" fontId="19" fillId="40" borderId="0" xfId="565" applyNumberFormat="1" applyFont="1" applyFill="1" applyBorder="1" applyAlignment="1">
      <alignment horizontal="right"/>
    </xf>
    <xf numFmtId="0" fontId="19" fillId="40" borderId="13" xfId="145" applyFont="1" applyFill="1" applyBorder="1"/>
    <xf numFmtId="171" fontId="19" fillId="40" borderId="13" xfId="565" applyNumberFormat="1" applyFont="1" applyFill="1" applyBorder="1" applyAlignment="1">
      <alignment horizontal="right"/>
    </xf>
    <xf numFmtId="3" fontId="19" fillId="40" borderId="23" xfId="0" applyNumberFormat="1" applyFont="1" applyFill="1" applyBorder="1" applyAlignment="1">
      <alignment horizontal="right" vertical="center"/>
    </xf>
    <xf numFmtId="167" fontId="19" fillId="40" borderId="13" xfId="565" applyNumberFormat="1" applyFont="1" applyFill="1" applyBorder="1" applyAlignment="1">
      <alignment horizontal="right"/>
    </xf>
    <xf numFmtId="168" fontId="19" fillId="40" borderId="23" xfId="0" applyNumberFormat="1" applyFont="1" applyFill="1" applyBorder="1" applyAlignment="1">
      <alignment horizontal="right" vertical="center"/>
    </xf>
    <xf numFmtId="168" fontId="19" fillId="41" borderId="0" xfId="0" applyNumberFormat="1" applyFont="1" applyFill="1" applyBorder="1" applyAlignment="1">
      <alignment vertical="center"/>
    </xf>
    <xf numFmtId="168" fontId="19" fillId="40" borderId="0" xfId="0" applyNumberFormat="1" applyFont="1" applyFill="1" applyBorder="1" applyAlignment="1">
      <alignment vertical="center"/>
    </xf>
    <xf numFmtId="168" fontId="0" fillId="0" borderId="0" xfId="0" applyNumberFormat="1"/>
    <xf numFmtId="0" fontId="19" fillId="39" borderId="13" xfId="0" applyFont="1" applyFill="1" applyBorder="1" applyAlignment="1">
      <alignment horizontal="right" vertical="center" wrapText="1"/>
    </xf>
    <xf numFmtId="0" fontId="24" fillId="0" borderId="0" xfId="120" applyFill="1" applyAlignment="1" applyProtection="1">
      <alignment vertical="center"/>
    </xf>
    <xf numFmtId="167" fontId="19" fillId="40" borderId="0" xfId="145" applyNumberFormat="1" applyFill="1" applyBorder="1" applyAlignment="1">
      <alignment horizontal="right"/>
    </xf>
    <xf numFmtId="0" fontId="19" fillId="0" borderId="0" xfId="145" applyNumberFormat="1" applyFont="1" applyFill="1" applyAlignment="1">
      <alignment horizontal="right"/>
    </xf>
    <xf numFmtId="0" fontId="19" fillId="0" borderId="0" xfId="145" applyNumberFormat="1" applyFont="1"/>
    <xf numFmtId="167" fontId="19" fillId="41" borderId="0" xfId="145" applyNumberFormat="1" applyFont="1" applyFill="1" applyBorder="1" applyAlignment="1">
      <alignment horizontal="right" vertical="center" wrapText="1"/>
    </xf>
    <xf numFmtId="3" fontId="19" fillId="0" borderId="0" xfId="145" applyNumberFormat="1" applyFill="1" applyBorder="1"/>
    <xf numFmtId="167" fontId="19" fillId="41" borderId="0" xfId="145" applyNumberFormat="1" applyFill="1" applyBorder="1" applyAlignment="1">
      <alignment horizontal="right"/>
    </xf>
    <xf numFmtId="3" fontId="19" fillId="41" borderId="0" xfId="145" applyNumberFormat="1" applyFont="1" applyFill="1" applyBorder="1" applyAlignment="1">
      <alignment horizontal="right"/>
    </xf>
    <xf numFmtId="167" fontId="19" fillId="41" borderId="0" xfId="145" applyNumberFormat="1" applyFont="1" applyFill="1" applyBorder="1" applyAlignment="1">
      <alignment horizontal="right"/>
    </xf>
    <xf numFmtId="3" fontId="19" fillId="0" borderId="0" xfId="145" applyNumberFormat="1" applyFill="1" applyBorder="1" applyAlignment="1">
      <alignment horizontal="right"/>
    </xf>
    <xf numFmtId="167" fontId="19" fillId="0" borderId="0" xfId="145" applyNumberFormat="1" applyFill="1" applyBorder="1" applyAlignment="1">
      <alignment horizontal="right"/>
    </xf>
    <xf numFmtId="3" fontId="19" fillId="41" borderId="0" xfId="145" applyNumberFormat="1" applyFill="1" applyBorder="1" applyAlignment="1">
      <alignment horizontal="right"/>
    </xf>
    <xf numFmtId="0" fontId="19" fillId="0" borderId="0" xfId="145" quotePrefix="1" applyNumberFormat="1" applyFont="1" applyFill="1"/>
    <xf numFmtId="3" fontId="19" fillId="40" borderId="0" xfId="743" applyNumberFormat="1" applyFill="1" applyBorder="1" applyAlignment="1">
      <alignment horizontal="right"/>
    </xf>
    <xf numFmtId="3" fontId="19" fillId="41" borderId="0" xfId="743" applyNumberFormat="1" applyFont="1" applyFill="1" applyBorder="1" applyAlignment="1">
      <alignment horizontal="right" vertical="center" wrapText="1"/>
    </xf>
    <xf numFmtId="3" fontId="19" fillId="41" borderId="0" xfId="743" applyNumberFormat="1" applyFill="1" applyBorder="1" applyAlignment="1">
      <alignment horizontal="right"/>
    </xf>
    <xf numFmtId="0" fontId="19" fillId="39" borderId="13" xfId="743" applyFont="1" applyFill="1" applyBorder="1" applyAlignment="1">
      <alignment horizontal="right" vertical="center" wrapText="1"/>
    </xf>
    <xf numFmtId="3" fontId="22" fillId="0" borderId="0" xfId="0" applyNumberFormat="1" applyFont="1" applyBorder="1"/>
    <xf numFmtId="3" fontId="19" fillId="0" borderId="0" xfId="0" applyNumberFormat="1" applyFont="1" applyFill="1"/>
    <xf numFmtId="0" fontId="16" fillId="0" borderId="0" xfId="743" applyFont="1" applyFill="1" applyAlignment="1"/>
    <xf numFmtId="0" fontId="0" fillId="0" borderId="0" xfId="0" applyNumberFormat="1"/>
    <xf numFmtId="0" fontId="16" fillId="0" borderId="0" xfId="743" applyFont="1" applyFill="1"/>
    <xf numFmtId="0" fontId="19" fillId="0" borderId="0" xfId="743" applyFont="1" applyFill="1" applyAlignment="1">
      <alignment horizontal="right"/>
    </xf>
    <xf numFmtId="0" fontId="19" fillId="39" borderId="13" xfId="743" applyFont="1" applyFill="1" applyBorder="1" applyAlignment="1">
      <alignment horizontal="left" vertical="center" wrapText="1"/>
    </xf>
    <xf numFmtId="0" fontId="19" fillId="0" borderId="0" xfId="743" applyFill="1" applyBorder="1"/>
    <xf numFmtId="3" fontId="19" fillId="0" borderId="0" xfId="743" applyNumberFormat="1" applyFont="1" applyFill="1" applyBorder="1" applyAlignment="1">
      <alignment horizontal="right"/>
    </xf>
    <xf numFmtId="0" fontId="19" fillId="41" borderId="0" xfId="743" applyFont="1" applyFill="1" applyBorder="1" applyAlignment="1">
      <alignment horizontal="left" vertical="center"/>
    </xf>
    <xf numFmtId="0" fontId="19" fillId="41" borderId="0" xfId="743" applyFill="1" applyBorder="1"/>
    <xf numFmtId="3" fontId="19" fillId="41" borderId="0" xfId="743" applyNumberFormat="1" applyFont="1" applyFill="1" applyBorder="1" applyAlignment="1">
      <alignment horizontal="right"/>
    </xf>
    <xf numFmtId="0" fontId="19" fillId="0" borderId="0" xfId="743" applyFont="1" applyFill="1" applyBorder="1"/>
    <xf numFmtId="3" fontId="19" fillId="0" borderId="0" xfId="743" applyNumberFormat="1" applyFill="1" applyBorder="1" applyAlignment="1">
      <alignment horizontal="right"/>
    </xf>
    <xf numFmtId="0" fontId="19" fillId="41" borderId="0" xfId="743" applyFont="1" applyFill="1" applyBorder="1"/>
    <xf numFmtId="0" fontId="19" fillId="40" borderId="14" xfId="743" applyFont="1" applyFill="1" applyBorder="1"/>
    <xf numFmtId="3" fontId="19" fillId="40" borderId="14" xfId="743" applyNumberFormat="1" applyFont="1" applyFill="1" applyBorder="1" applyAlignment="1">
      <alignment horizontal="right"/>
    </xf>
    <xf numFmtId="0" fontId="19" fillId="0" borderId="0" xfId="743" applyNumberFormat="1" applyFont="1" applyFill="1"/>
    <xf numFmtId="0" fontId="19" fillId="0" borderId="0" xfId="743" applyNumberFormat="1" applyFont="1" applyFill="1" applyBorder="1"/>
    <xf numFmtId="164" fontId="0" fillId="0" borderId="0" xfId="1970" applyNumberFormat="1" applyFont="1"/>
    <xf numFmtId="0" fontId="0" fillId="0" borderId="0" xfId="0"/>
    <xf numFmtId="0" fontId="0" fillId="0" borderId="0" xfId="0"/>
    <xf numFmtId="0" fontId="19" fillId="0" borderId="0" xfId="167" applyFont="1" applyFill="1" applyAlignment="1">
      <alignment horizontal="left" vertical="center" wrapText="1"/>
    </xf>
    <xf numFmtId="0" fontId="19" fillId="0" borderId="0" xfId="145" applyNumberFormat="1" applyFont="1" applyFill="1" applyAlignment="1">
      <alignment vertical="top"/>
    </xf>
    <xf numFmtId="0" fontId="19" fillId="0" borderId="0" xfId="167" applyFill="1"/>
    <xf numFmtId="0" fontId="19" fillId="0" borderId="0" xfId="167" applyFill="1" applyAlignment="1">
      <alignment horizontal="right"/>
    </xf>
    <xf numFmtId="0" fontId="16" fillId="0" borderId="0" xfId="0" applyFont="1" applyFill="1"/>
    <xf numFmtId="0" fontId="19" fillId="0" borderId="0" xfId="167" applyFill="1" applyAlignment="1"/>
    <xf numFmtId="0" fontId="16" fillId="0" borderId="0" xfId="145" applyFont="1" applyFill="1" applyAlignment="1"/>
    <xf numFmtId="0" fontId="19" fillId="39" borderId="13" xfId="145" applyFont="1" applyFill="1" applyBorder="1" applyAlignment="1">
      <alignment horizontal="left" vertical="center" wrapText="1"/>
    </xf>
    <xf numFmtId="0" fontId="19" fillId="40" borderId="14" xfId="145" applyFont="1" applyFill="1" applyBorder="1"/>
    <xf numFmtId="0" fontId="0" fillId="0" borderId="0" xfId="0"/>
    <xf numFmtId="0" fontId="0" fillId="0" borderId="0" xfId="0"/>
    <xf numFmtId="0" fontId="0" fillId="0" borderId="0" xfId="0" applyFill="1"/>
    <xf numFmtId="0" fontId="19" fillId="0" borderId="0" xfId="0" applyFont="1"/>
    <xf numFmtId="165" fontId="0" fillId="0" borderId="0" xfId="0" applyNumberFormat="1"/>
    <xf numFmtId="0" fontId="19" fillId="0" borderId="0" xfId="167" applyFill="1"/>
    <xf numFmtId="0" fontId="16" fillId="0" borderId="0" xfId="167" applyFont="1" applyFill="1"/>
    <xf numFmtId="0" fontId="19" fillId="0" borderId="0" xfId="167" applyFont="1" applyFill="1" applyAlignment="1">
      <alignment horizontal="left" vertical="center" wrapText="1"/>
    </xf>
    <xf numFmtId="0" fontId="19" fillId="0" borderId="0" xfId="0" applyFont="1" applyFill="1"/>
    <xf numFmtId="0" fontId="19" fillId="39" borderId="13" xfId="145" applyFont="1" applyFill="1" applyBorder="1" applyAlignment="1">
      <alignment horizontal="right" vertical="center" wrapText="1"/>
    </xf>
    <xf numFmtId="167" fontId="19" fillId="40" borderId="14" xfId="145" applyNumberFormat="1" applyFont="1" applyFill="1" applyBorder="1" applyAlignment="1">
      <alignment horizontal="right"/>
    </xf>
    <xf numFmtId="0" fontId="19" fillId="0" borderId="0" xfId="145" applyNumberFormat="1" applyFont="1" applyFill="1" applyBorder="1"/>
    <xf numFmtId="0" fontId="19" fillId="0" borderId="0" xfId="145" applyNumberFormat="1" applyFont="1" applyFill="1" applyAlignment="1">
      <alignment vertical="center"/>
    </xf>
    <xf numFmtId="0" fontId="16" fillId="0" borderId="0" xfId="0" applyFont="1" applyFill="1" applyAlignment="1"/>
    <xf numFmtId="0" fontId="0" fillId="0" borderId="0" xfId="0" applyFill="1" applyAlignment="1"/>
    <xf numFmtId="0" fontId="19" fillId="39" borderId="13" xfId="0" applyFont="1" applyFill="1" applyBorder="1" applyAlignment="1">
      <alignment horizontal="left" vertical="center" wrapText="1"/>
    </xf>
    <xf numFmtId="0" fontId="0" fillId="0" borderId="0" xfId="0" applyFill="1" applyBorder="1"/>
    <xf numFmtId="3" fontId="0" fillId="40" borderId="0" xfId="0" applyNumberFormat="1" applyFill="1" applyBorder="1" applyAlignment="1">
      <alignment horizontal="right"/>
    </xf>
    <xf numFmtId="3" fontId="19" fillId="0" borderId="0" xfId="0" applyNumberFormat="1" applyFont="1" applyFill="1" applyBorder="1" applyAlignment="1">
      <alignment horizontal="right"/>
    </xf>
    <xf numFmtId="3" fontId="0" fillId="0" borderId="0" xfId="0" applyNumberFormat="1" applyFill="1" applyBorder="1"/>
    <xf numFmtId="0" fontId="19" fillId="41" borderId="0" xfId="0" applyFont="1" applyFill="1" applyBorder="1" applyAlignment="1">
      <alignment horizontal="left" vertical="center"/>
    </xf>
    <xf numFmtId="3" fontId="19" fillId="41" borderId="0" xfId="0" applyNumberFormat="1" applyFont="1" applyFill="1" applyBorder="1" applyAlignment="1">
      <alignment horizontal="right" vertical="center" wrapText="1"/>
    </xf>
    <xf numFmtId="0" fontId="0" fillId="41" borderId="0" xfId="0" applyFill="1" applyBorder="1"/>
    <xf numFmtId="3" fontId="0" fillId="41" borderId="0" xfId="0" applyNumberFormat="1" applyFill="1" applyBorder="1" applyAlignment="1">
      <alignment horizontal="right"/>
    </xf>
    <xf numFmtId="3" fontId="19" fillId="41" borderId="0" xfId="0" applyNumberFormat="1" applyFont="1" applyFill="1" applyBorder="1" applyAlignment="1">
      <alignment horizontal="right"/>
    </xf>
    <xf numFmtId="0" fontId="19" fillId="0" borderId="0" xfId="0" applyFont="1" applyFill="1" applyBorder="1"/>
    <xf numFmtId="3" fontId="0" fillId="0" borderId="0" xfId="0" applyNumberFormat="1" applyFill="1" applyBorder="1" applyAlignment="1">
      <alignment horizontal="right"/>
    </xf>
    <xf numFmtId="0" fontId="19" fillId="41" borderId="0" xfId="0" applyFont="1" applyFill="1" applyBorder="1"/>
    <xf numFmtId="0" fontId="19" fillId="40" borderId="14" xfId="0" applyFont="1" applyFill="1" applyBorder="1"/>
    <xf numFmtId="3" fontId="19" fillId="40" borderId="14" xfId="0" applyNumberFormat="1" applyFont="1" applyFill="1" applyBorder="1" applyAlignment="1">
      <alignment horizontal="right"/>
    </xf>
    <xf numFmtId="0" fontId="0" fillId="46" borderId="0" xfId="0" applyNumberFormat="1" applyFill="1" applyBorder="1"/>
    <xf numFmtId="0" fontId="0" fillId="40" borderId="0" xfId="0" applyNumberFormat="1" applyFill="1" applyBorder="1" applyAlignment="1">
      <alignment horizontal="right"/>
    </xf>
    <xf numFmtId="0" fontId="16" fillId="40" borderId="0" xfId="0" applyNumberFormat="1" applyFont="1" applyFill="1" applyBorder="1" applyAlignment="1">
      <alignment horizontal="right"/>
    </xf>
    <xf numFmtId="0" fontId="19" fillId="0" borderId="0" xfId="0" applyNumberFormat="1" applyFont="1" applyFill="1" applyBorder="1"/>
    <xf numFmtId="165" fontId="23" fillId="0" borderId="0" xfId="0" applyNumberFormat="1" applyFont="1" applyFill="1" applyBorder="1"/>
    <xf numFmtId="0" fontId="0" fillId="0" borderId="0" xfId="0"/>
    <xf numFmtId="0" fontId="19" fillId="0" borderId="0" xfId="167" applyFont="1" applyFill="1" applyBorder="1" applyAlignment="1">
      <alignment horizontal="left"/>
    </xf>
    <xf numFmtId="0" fontId="16" fillId="0" borderId="0" xfId="167" applyFont="1" applyFill="1" applyBorder="1" applyAlignment="1">
      <alignment horizontal="left"/>
    </xf>
    <xf numFmtId="0" fontId="20" fillId="0" borderId="0" xfId="167" applyFont="1" applyFill="1" applyBorder="1" applyAlignment="1"/>
    <xf numFmtId="0" fontId="19" fillId="0" borderId="0" xfId="167" applyFont="1" applyFill="1" applyBorder="1" applyAlignment="1">
      <alignment wrapText="1"/>
    </xf>
    <xf numFmtId="0" fontId="19" fillId="0" borderId="0" xfId="167" applyFont="1" applyFill="1" applyBorder="1"/>
    <xf numFmtId="0" fontId="19" fillId="0" borderId="0" xfId="167" applyFont="1" applyFill="1" applyBorder="1" applyAlignment="1">
      <alignment horizontal="right"/>
    </xf>
    <xf numFmtId="3" fontId="19" fillId="41" borderId="0" xfId="0" applyNumberFormat="1" applyFont="1" applyFill="1" applyBorder="1" applyAlignment="1">
      <alignment vertical="center"/>
    </xf>
    <xf numFmtId="3" fontId="19" fillId="40" borderId="0" xfId="0" applyNumberFormat="1" applyFont="1" applyFill="1" applyBorder="1" applyAlignment="1">
      <alignment vertical="center"/>
    </xf>
    <xf numFmtId="0" fontId="19" fillId="39" borderId="13" xfId="145" applyFont="1" applyFill="1" applyBorder="1" applyAlignment="1">
      <alignment horizontal="left" vertical="center" wrapText="1"/>
    </xf>
    <xf numFmtId="0" fontId="19" fillId="39" borderId="13" xfId="145" applyFont="1" applyFill="1" applyBorder="1" applyAlignment="1">
      <alignment horizontal="right" vertical="center" wrapText="1"/>
    </xf>
    <xf numFmtId="0" fontId="19" fillId="0" borderId="0" xfId="167" applyFont="1" applyFill="1" applyBorder="1" applyAlignment="1"/>
    <xf numFmtId="0" fontId="16" fillId="0" borderId="0" xfId="167" applyFont="1" applyFill="1" applyBorder="1" applyAlignment="1"/>
    <xf numFmtId="0" fontId="19" fillId="0" borderId="0" xfId="145" applyFill="1" applyBorder="1"/>
    <xf numFmtId="0" fontId="19" fillId="0" borderId="0" xfId="145" applyFont="1" applyFill="1" applyBorder="1"/>
    <xf numFmtId="0" fontId="19" fillId="41" borderId="0" xfId="145" applyFont="1" applyFill="1" applyBorder="1" applyAlignment="1">
      <alignment horizontal="left" vertical="center"/>
    </xf>
    <xf numFmtId="0" fontId="19" fillId="41" borderId="0" xfId="145" applyFill="1" applyBorder="1"/>
    <xf numFmtId="0" fontId="19" fillId="41" borderId="0" xfId="145" applyFont="1" applyFill="1" applyBorder="1"/>
    <xf numFmtId="0" fontId="19" fillId="40" borderId="23" xfId="145" applyFont="1" applyFill="1" applyBorder="1"/>
    <xf numFmtId="3" fontId="19" fillId="40" borderId="23" xfId="0" applyNumberFormat="1" applyFont="1" applyFill="1" applyBorder="1" applyAlignment="1">
      <alignment vertical="center"/>
    </xf>
    <xf numFmtId="3" fontId="16" fillId="40" borderId="0" xfId="0" applyNumberFormat="1" applyFont="1" applyFill="1" applyBorder="1" applyAlignment="1">
      <alignment vertical="center"/>
    </xf>
    <xf numFmtId="0" fontId="16" fillId="41" borderId="0" xfId="145" applyFont="1" applyFill="1" applyBorder="1" applyAlignment="1">
      <alignment horizontal="left" vertical="center"/>
    </xf>
    <xf numFmtId="167" fontId="0" fillId="0" borderId="12" xfId="0" applyNumberFormat="1" applyBorder="1"/>
    <xf numFmtId="9" fontId="19" fillId="41" borderId="23" xfId="1970" applyFont="1" applyFill="1" applyBorder="1" applyAlignment="1">
      <alignment horizontal="right" vertical="center"/>
    </xf>
    <xf numFmtId="0" fontId="19" fillId="41" borderId="23" xfId="145" applyFont="1" applyFill="1" applyBorder="1"/>
    <xf numFmtId="0" fontId="19" fillId="40" borderId="0" xfId="145" applyFill="1" applyBorder="1"/>
    <xf numFmtId="0" fontId="19" fillId="40" borderId="0" xfId="145" applyFont="1" applyFill="1" applyBorder="1" applyAlignment="1">
      <alignment horizontal="right" vertical="center" wrapText="1"/>
    </xf>
    <xf numFmtId="0" fontId="19" fillId="40" borderId="0" xfId="145" applyFont="1" applyFill="1" applyBorder="1" applyAlignment="1">
      <alignment horizontal="left" vertical="center" wrapText="1"/>
    </xf>
    <xf numFmtId="0" fontId="0" fillId="0" borderId="0" xfId="0"/>
    <xf numFmtId="0" fontId="16" fillId="0" borderId="0" xfId="167" applyFont="1" applyFill="1"/>
    <xf numFmtId="0" fontId="19" fillId="0" borderId="0" xfId="167" applyFill="1" applyAlignment="1">
      <alignment horizontal="right"/>
    </xf>
    <xf numFmtId="3" fontId="19" fillId="40" borderId="0" xfId="0" applyNumberFormat="1" applyFont="1" applyFill="1" applyBorder="1" applyAlignment="1">
      <alignment vertical="center"/>
    </xf>
    <xf numFmtId="3" fontId="19" fillId="41" borderId="0" xfId="0" applyNumberFormat="1" applyFont="1" applyFill="1" applyBorder="1" applyAlignment="1">
      <alignment horizontal="right" vertical="center"/>
    </xf>
    <xf numFmtId="0" fontId="16" fillId="39" borderId="12" xfId="145" applyFont="1" applyFill="1" applyBorder="1" applyAlignment="1">
      <alignment horizontal="left" vertical="center" wrapText="1"/>
    </xf>
    <xf numFmtId="0" fontId="28" fillId="0" borderId="23" xfId="120" applyFont="1" applyBorder="1" applyAlignment="1" applyProtection="1">
      <alignment vertical="center"/>
    </xf>
    <xf numFmtId="0" fontId="26" fillId="0" borderId="15" xfId="0" applyFont="1" applyBorder="1" applyAlignment="1">
      <alignment vertical="center"/>
    </xf>
    <xf numFmtId="0" fontId="26" fillId="0" borderId="0" xfId="0" applyFont="1" applyAlignment="1">
      <alignment horizontal="right" vertical="center" wrapText="1"/>
    </xf>
    <xf numFmtId="0" fontId="77" fillId="0" borderId="0" xfId="16658" applyFont="1"/>
    <xf numFmtId="0" fontId="77" fillId="0" borderId="0" xfId="16658" applyFont="1" applyFill="1"/>
    <xf numFmtId="0" fontId="77" fillId="0" borderId="23" xfId="16658" applyFont="1" applyBorder="1"/>
    <xf numFmtId="0" fontId="26" fillId="0" borderId="0" xfId="0" applyFont="1" applyAlignment="1">
      <alignment vertical="center"/>
    </xf>
    <xf numFmtId="0" fontId="26" fillId="0" borderId="0" xfId="0" applyFont="1" applyAlignment="1">
      <alignment horizontal="right" vertical="center"/>
    </xf>
    <xf numFmtId="9" fontId="0" fillId="0" borderId="0" xfId="1970" applyFont="1"/>
    <xf numFmtId="0" fontId="19" fillId="39" borderId="19" xfId="144" applyFont="1" applyFill="1" applyBorder="1" applyAlignment="1">
      <alignment horizontal="center"/>
    </xf>
    <xf numFmtId="0" fontId="19" fillId="39" borderId="20" xfId="144" applyFont="1" applyFill="1" applyBorder="1" applyAlignment="1">
      <alignment horizontal="center"/>
    </xf>
    <xf numFmtId="0" fontId="19" fillId="39" borderId="19" xfId="144" applyFont="1" applyFill="1" applyBorder="1" applyAlignment="1">
      <alignment horizontal="left" vertical="center" wrapText="1"/>
    </xf>
    <xf numFmtId="0" fontId="19" fillId="39" borderId="14" xfId="144" applyFont="1" applyFill="1" applyBorder="1" applyAlignment="1">
      <alignment horizontal="left" vertical="center" wrapText="1"/>
    </xf>
    <xf numFmtId="0" fontId="19" fillId="39" borderId="19" xfId="167" applyFont="1" applyFill="1" applyBorder="1" applyAlignment="1">
      <alignment horizontal="center"/>
    </xf>
    <xf numFmtId="0" fontId="19" fillId="39" borderId="20" xfId="167" applyFont="1" applyFill="1" applyBorder="1" applyAlignment="1">
      <alignment horizontal="center"/>
    </xf>
    <xf numFmtId="0" fontId="19" fillId="39" borderId="21" xfId="167" applyFont="1" applyFill="1" applyBorder="1" applyAlignment="1">
      <alignment horizontal="center"/>
    </xf>
    <xf numFmtId="0" fontId="19" fillId="39" borderId="19" xfId="167" applyFont="1" applyFill="1" applyBorder="1" applyAlignment="1">
      <alignment horizontal="left" vertical="center" wrapText="1"/>
    </xf>
    <xf numFmtId="0" fontId="19" fillId="39" borderId="14" xfId="167" applyFont="1" applyFill="1" applyBorder="1" applyAlignment="1">
      <alignment horizontal="left" vertical="center" wrapText="1"/>
    </xf>
  </cellXfs>
  <cellStyles count="32823">
    <cellStyle name="20% - Accent1 2" xfId="1"/>
    <cellStyle name="20% - Accent1 2 2" xfId="2"/>
    <cellStyle name="20% - Accent1 2 3" xfId="318"/>
    <cellStyle name="20% - Accent1 2 4" xfId="319"/>
    <cellStyle name="20% - Accent1 2 5" xfId="746"/>
    <cellStyle name="20% - Accent1 3" xfId="3"/>
    <cellStyle name="20% - Accent1 4" xfId="2914"/>
    <cellStyle name="20% - Accent2 2" xfId="4"/>
    <cellStyle name="20% - Accent2 2 2" xfId="5"/>
    <cellStyle name="20% - Accent2 2 3" xfId="320"/>
    <cellStyle name="20% - Accent2 2 4" xfId="321"/>
    <cellStyle name="20% - Accent2 2 5" xfId="747"/>
    <cellStyle name="20% - Accent2 3" xfId="6"/>
    <cellStyle name="20% - Accent2 4" xfId="2787"/>
    <cellStyle name="20% - Accent3 2" xfId="7"/>
    <cellStyle name="20% - Accent3 2 2" xfId="8"/>
    <cellStyle name="20% - Accent3 2 3" xfId="322"/>
    <cellStyle name="20% - Accent3 2 4" xfId="323"/>
    <cellStyle name="20% - Accent3 2 5" xfId="748"/>
    <cellStyle name="20% - Accent3 3" xfId="9"/>
    <cellStyle name="20% - Accent3 4" xfId="3155"/>
    <cellStyle name="20% - Accent4 2" xfId="10"/>
    <cellStyle name="20% - Accent4 2 2" xfId="11"/>
    <cellStyle name="20% - Accent4 2 3" xfId="324"/>
    <cellStyle name="20% - Accent4 2 4" xfId="325"/>
    <cellStyle name="20% - Accent4 2 5" xfId="749"/>
    <cellStyle name="20% - Accent4 3" xfId="12"/>
    <cellStyle name="20% - Accent4 4" xfId="2900"/>
    <cellStyle name="20% - Accent5 2" xfId="13"/>
    <cellStyle name="20% - Accent5 2 2" xfId="14"/>
    <cellStyle name="20% - Accent5 2 3" xfId="326"/>
    <cellStyle name="20% - Accent5 2 4" xfId="327"/>
    <cellStyle name="20% - Accent5 2 5" xfId="750"/>
    <cellStyle name="20% - Accent5 3" xfId="15"/>
    <cellStyle name="20% - Accent5 4" xfId="2923"/>
    <cellStyle name="20% - Accent6 2" xfId="16"/>
    <cellStyle name="20% - Accent6 2 2" xfId="17"/>
    <cellStyle name="20% - Accent6 2 3" xfId="328"/>
    <cellStyle name="20% - Accent6 2 4" xfId="329"/>
    <cellStyle name="20% - Accent6 2 5" xfId="751"/>
    <cellStyle name="20% - Accent6 3" xfId="18"/>
    <cellStyle name="20% - Accent6 4" xfId="2919"/>
    <cellStyle name="40% - Accent1 2" xfId="19"/>
    <cellStyle name="40% - Accent1 2 2" xfId="20"/>
    <cellStyle name="40% - Accent1 2 3" xfId="330"/>
    <cellStyle name="40% - Accent1 2 4" xfId="331"/>
    <cellStyle name="40% - Accent1 2 5" xfId="752"/>
    <cellStyle name="40% - Accent1 3" xfId="21"/>
    <cellStyle name="40% - Accent1 4" xfId="3154"/>
    <cellStyle name="40% - Accent2 2" xfId="22"/>
    <cellStyle name="40% - Accent2 2 2" xfId="23"/>
    <cellStyle name="40% - Accent2 2 3" xfId="332"/>
    <cellStyle name="40% - Accent2 2 4" xfId="333"/>
    <cellStyle name="40% - Accent2 2 5" xfId="753"/>
    <cellStyle name="40% - Accent2 3" xfId="24"/>
    <cellStyle name="40% - Accent2 4" xfId="2911"/>
    <cellStyle name="40% - Accent3 2" xfId="25"/>
    <cellStyle name="40% - Accent3 2 2" xfId="26"/>
    <cellStyle name="40% - Accent3 2 3" xfId="334"/>
    <cellStyle name="40% - Accent3 2 4" xfId="335"/>
    <cellStyle name="40% - Accent3 2 5" xfId="754"/>
    <cellStyle name="40% - Accent3 3" xfId="27"/>
    <cellStyle name="40% - Accent3 4" xfId="3159"/>
    <cellStyle name="40% - Accent4 2" xfId="28"/>
    <cellStyle name="40% - Accent4 2 2" xfId="29"/>
    <cellStyle name="40% - Accent4 2 3" xfId="336"/>
    <cellStyle name="40% - Accent4 2 4" xfId="337"/>
    <cellStyle name="40% - Accent4 2 5" xfId="755"/>
    <cellStyle name="40% - Accent4 3" xfId="30"/>
    <cellStyle name="40% - Accent4 4" xfId="2898"/>
    <cellStyle name="40% - Accent5 2" xfId="31"/>
    <cellStyle name="40% - Accent5 2 2" xfId="32"/>
    <cellStyle name="40% - Accent5 2 3" xfId="338"/>
    <cellStyle name="40% - Accent5 2 4" xfId="339"/>
    <cellStyle name="40% - Accent5 2 5" xfId="756"/>
    <cellStyle name="40% - Accent5 3" xfId="33"/>
    <cellStyle name="40% - Accent5 4" xfId="3158"/>
    <cellStyle name="40% - Accent6 2" xfId="34"/>
    <cellStyle name="40% - Accent6 2 2" xfId="35"/>
    <cellStyle name="40% - Accent6 2 3" xfId="340"/>
    <cellStyle name="40% - Accent6 2 4" xfId="341"/>
    <cellStyle name="40% - Accent6 2 5" xfId="757"/>
    <cellStyle name="40% - Accent6 3" xfId="36"/>
    <cellStyle name="40% - Accent6 4" xfId="2784"/>
    <cellStyle name="60% - Accent1 2" xfId="37"/>
    <cellStyle name="60% - Accent1 2 2" xfId="38"/>
    <cellStyle name="60% - Accent1 2 3" xfId="342"/>
    <cellStyle name="60% - Accent1 2 4" xfId="343"/>
    <cellStyle name="60% - Accent1 2 5" xfId="758"/>
    <cellStyle name="60% - Accent1 3" xfId="39"/>
    <cellStyle name="60% - Accent1 4" xfId="3156"/>
    <cellStyle name="60% - Accent2 2" xfId="40"/>
    <cellStyle name="60% - Accent2 2 2" xfId="41"/>
    <cellStyle name="60% - Accent2 2 3" xfId="344"/>
    <cellStyle name="60% - Accent2 2 4" xfId="345"/>
    <cellStyle name="60% - Accent2 2 5" xfId="759"/>
    <cellStyle name="60% - Accent2 3" xfId="42"/>
    <cellStyle name="60% - Accent2 4" xfId="3005"/>
    <cellStyle name="60% - Accent3 2" xfId="43"/>
    <cellStyle name="60% - Accent3 2 2" xfId="44"/>
    <cellStyle name="60% - Accent3 2 3" xfId="346"/>
    <cellStyle name="60% - Accent3 2 4" xfId="347"/>
    <cellStyle name="60% - Accent3 2 5" xfId="760"/>
    <cellStyle name="60% - Accent3 3" xfId="45"/>
    <cellStyle name="60% - Accent3 4" xfId="4251"/>
    <cellStyle name="60% - Accent4 2" xfId="46"/>
    <cellStyle name="60% - Accent4 2 2" xfId="47"/>
    <cellStyle name="60% - Accent4 2 3" xfId="348"/>
    <cellStyle name="60% - Accent4 2 4" xfId="349"/>
    <cellStyle name="60% - Accent4 2 5" xfId="761"/>
    <cellStyle name="60% - Accent4 3" xfId="48"/>
    <cellStyle name="60% - Accent4 4" xfId="2789"/>
    <cellStyle name="60% - Accent5 2" xfId="49"/>
    <cellStyle name="60% - Accent5 2 2" xfId="50"/>
    <cellStyle name="60% - Accent5 2 3" xfId="350"/>
    <cellStyle name="60% - Accent5 2 4" xfId="351"/>
    <cellStyle name="60% - Accent5 2 5" xfId="762"/>
    <cellStyle name="60% - Accent5 3" xfId="51"/>
    <cellStyle name="60% - Accent5 4" xfId="3012"/>
    <cellStyle name="60% - Accent6 2" xfId="52"/>
    <cellStyle name="60% - Accent6 2 2" xfId="53"/>
    <cellStyle name="60% - Accent6 2 3" xfId="352"/>
    <cellStyle name="60% - Accent6 2 4" xfId="353"/>
    <cellStyle name="60% - Accent6 2 5" xfId="763"/>
    <cellStyle name="60% - Accent6 3" xfId="54"/>
    <cellStyle name="60% - Accent6 4" xfId="2913"/>
    <cellStyle name="Accent1 2" xfId="55"/>
    <cellStyle name="Accent1 2 2" xfId="56"/>
    <cellStyle name="Accent1 2 3" xfId="354"/>
    <cellStyle name="Accent1 2 4" xfId="355"/>
    <cellStyle name="Accent1 2 5" xfId="764"/>
    <cellStyle name="Accent1 3" xfId="57"/>
    <cellStyle name="Accent1 4" xfId="2786"/>
    <cellStyle name="Accent2 2" xfId="58"/>
    <cellStyle name="Accent2 2 2" xfId="59"/>
    <cellStyle name="Accent2 2 3" xfId="356"/>
    <cellStyle name="Accent2 2 4" xfId="357"/>
    <cellStyle name="Accent2 2 5" xfId="765"/>
    <cellStyle name="Accent2 3" xfId="60"/>
    <cellStyle name="Accent2 4" xfId="2912"/>
    <cellStyle name="Accent3 2" xfId="61"/>
    <cellStyle name="Accent3 2 2" xfId="62"/>
    <cellStyle name="Accent3 2 3" xfId="358"/>
    <cellStyle name="Accent3 2 4" xfId="359"/>
    <cellStyle name="Accent3 2 5" xfId="766"/>
    <cellStyle name="Accent3 3" xfId="63"/>
    <cellStyle name="Accent3 4" xfId="2788"/>
    <cellStyle name="Accent4 2" xfId="64"/>
    <cellStyle name="Accent4 2 2" xfId="65"/>
    <cellStyle name="Accent4 2 3" xfId="360"/>
    <cellStyle name="Accent4 2 4" xfId="361"/>
    <cellStyle name="Accent4 2 5" xfId="767"/>
    <cellStyle name="Accent4 3" xfId="66"/>
    <cellStyle name="Accent4 4" xfId="2783"/>
    <cellStyle name="Accent5 2" xfId="67"/>
    <cellStyle name="Accent5 2 2" xfId="68"/>
    <cellStyle name="Accent5 2 3" xfId="362"/>
    <cellStyle name="Accent5 2 4" xfId="363"/>
    <cellStyle name="Accent5 2 5" xfId="768"/>
    <cellStyle name="Accent5 3" xfId="69"/>
    <cellStyle name="Accent5 4" xfId="2790"/>
    <cellStyle name="Accent6 2" xfId="70"/>
    <cellStyle name="Accent6 2 2" xfId="71"/>
    <cellStyle name="Accent6 2 3" xfId="364"/>
    <cellStyle name="Accent6 2 4" xfId="365"/>
    <cellStyle name="Accent6 2 5" xfId="769"/>
    <cellStyle name="Accent6 3" xfId="72"/>
    <cellStyle name="Accent6 4" xfId="2915"/>
    <cellStyle name="Bad 2" xfId="73"/>
    <cellStyle name="Bad 2 2" xfId="74"/>
    <cellStyle name="Bad 2 3" xfId="366"/>
    <cellStyle name="Bad 2 4" xfId="367"/>
    <cellStyle name="Bad 2 5" xfId="770"/>
    <cellStyle name="Bad 3" xfId="75"/>
    <cellStyle name="Bad 4" xfId="368"/>
    <cellStyle name="Bad 5" xfId="2906"/>
    <cellStyle name="Calculation 2" xfId="76"/>
    <cellStyle name="Calculation 2 2" xfId="77"/>
    <cellStyle name="Calculation 2 3" xfId="369"/>
    <cellStyle name="Calculation 2 4" xfId="370"/>
    <cellStyle name="Calculation 2 5" xfId="771"/>
    <cellStyle name="Calculation 3" xfId="78"/>
    <cellStyle name="Calculation 4" xfId="2922"/>
    <cellStyle name="Check Cell 2" xfId="79"/>
    <cellStyle name="Check Cell 2 2" xfId="80"/>
    <cellStyle name="Check Cell 2 3" xfId="371"/>
    <cellStyle name="Check Cell 2 4" xfId="372"/>
    <cellStyle name="Check Cell 2 5" xfId="772"/>
    <cellStyle name="Check Cell 3" xfId="81"/>
    <cellStyle name="Check Cell 4" xfId="2782"/>
    <cellStyle name="Comma" xfId="565" builtinId="3"/>
    <cellStyle name="Comma 2" xfId="82"/>
    <cellStyle name="Comma 2 2" xfId="83"/>
    <cellStyle name="Comma 2 2 10" xfId="2526"/>
    <cellStyle name="Comma 2 2 10 2" xfId="4722"/>
    <cellStyle name="Comma 2 2 10 2 2" xfId="12749"/>
    <cellStyle name="Comma 2 2 10 2 2 2" xfId="28914"/>
    <cellStyle name="Comma 2 2 10 2 3" xfId="20889"/>
    <cellStyle name="Comma 2 2 10 3" xfId="10614"/>
    <cellStyle name="Comma 2 2 10 3 2" xfId="26779"/>
    <cellStyle name="Comma 2 2 10 4" xfId="18754"/>
    <cellStyle name="Comma 2 2 11" xfId="15008"/>
    <cellStyle name="Comma 2 2 11 2" xfId="31173"/>
    <cellStyle name="Comma 2 2 12" xfId="8520"/>
    <cellStyle name="Comma 2 2 12 2" xfId="24687"/>
    <cellStyle name="Comma 2 2 13" xfId="6981"/>
    <cellStyle name="Comma 2 2 13 2" xfId="23148"/>
    <cellStyle name="Comma 2 2 14" xfId="16547"/>
    <cellStyle name="Comma 2 2 14 2" xfId="32712"/>
    <cellStyle name="Comma 2 2 15" xfId="16660"/>
    <cellStyle name="Comma 2 2 2" xfId="263"/>
    <cellStyle name="Comma 2 2 2 10" xfId="7037"/>
    <cellStyle name="Comma 2 2 2 10 2" xfId="23204"/>
    <cellStyle name="Comma 2 2 2 11" xfId="16603"/>
    <cellStyle name="Comma 2 2 2 11 2" xfId="32768"/>
    <cellStyle name="Comma 2 2 2 12" xfId="16716"/>
    <cellStyle name="Comma 2 2 2 2" xfId="867"/>
    <cellStyle name="Comma 2 2 2 2 2" xfId="3162"/>
    <cellStyle name="Comma 2 2 2 2 2 2" xfId="11197"/>
    <cellStyle name="Comma 2 2 2 2 2 2 2" xfId="27362"/>
    <cellStyle name="Comma 2 2 2 2 2 3" xfId="19337"/>
    <cellStyle name="Comma 2 2 2 2 3" xfId="5497"/>
    <cellStyle name="Comma 2 2 2 2 3 2" xfId="13524"/>
    <cellStyle name="Comma 2 2 2 2 3 2 2" xfId="29689"/>
    <cellStyle name="Comma 2 2 2 2 3 3" xfId="21664"/>
    <cellStyle name="Comma 2 2 2 2 4" xfId="15461"/>
    <cellStyle name="Comma 2 2 2 2 4 2" xfId="31626"/>
    <cellStyle name="Comma 2 2 2 2 5" xfId="8973"/>
    <cellStyle name="Comma 2 2 2 2 5 2" xfId="25140"/>
    <cellStyle name="Comma 2 2 2 2 6" xfId="7434"/>
    <cellStyle name="Comma 2 2 2 2 6 2" xfId="23601"/>
    <cellStyle name="Comma 2 2 2 2 7" xfId="17114"/>
    <cellStyle name="Comma 2 2 2 3" xfId="1280"/>
    <cellStyle name="Comma 2 2 2 3 2" xfId="3561"/>
    <cellStyle name="Comma 2 2 2 3 2 2" xfId="11594"/>
    <cellStyle name="Comma 2 2 2 3 2 2 2" xfId="27759"/>
    <cellStyle name="Comma 2 2 2 3 2 3" xfId="19734"/>
    <cellStyle name="Comma 2 2 2 3 3" xfId="5894"/>
    <cellStyle name="Comma 2 2 2 3 3 2" xfId="13921"/>
    <cellStyle name="Comma 2 2 2 3 3 2 2" xfId="30086"/>
    <cellStyle name="Comma 2 2 2 3 3 3" xfId="22061"/>
    <cellStyle name="Comma 2 2 2 3 4" xfId="15858"/>
    <cellStyle name="Comma 2 2 2 3 4 2" xfId="32023"/>
    <cellStyle name="Comma 2 2 2 3 5" xfId="9371"/>
    <cellStyle name="Comma 2 2 2 3 5 2" xfId="25537"/>
    <cellStyle name="Comma 2 2 2 3 6" xfId="7831"/>
    <cellStyle name="Comma 2 2 2 3 6 2" xfId="23998"/>
    <cellStyle name="Comma 2 2 2 3 7" xfId="17511"/>
    <cellStyle name="Comma 2 2 2 4" xfId="1696"/>
    <cellStyle name="Comma 2 2 2 4 2" xfId="3977"/>
    <cellStyle name="Comma 2 2 2 4 2 2" xfId="12009"/>
    <cellStyle name="Comma 2 2 2 4 2 2 2" xfId="28174"/>
    <cellStyle name="Comma 2 2 2 4 2 3" xfId="20149"/>
    <cellStyle name="Comma 2 2 2 4 3" xfId="6309"/>
    <cellStyle name="Comma 2 2 2 4 3 2" xfId="14336"/>
    <cellStyle name="Comma 2 2 2 4 3 2 2" xfId="30501"/>
    <cellStyle name="Comma 2 2 2 4 3 3" xfId="22476"/>
    <cellStyle name="Comma 2 2 2 4 4" xfId="16273"/>
    <cellStyle name="Comma 2 2 2 4 4 2" xfId="32438"/>
    <cellStyle name="Comma 2 2 2 4 5" xfId="9787"/>
    <cellStyle name="Comma 2 2 2 4 5 2" xfId="25952"/>
    <cellStyle name="Comma 2 2 2 4 6" xfId="8246"/>
    <cellStyle name="Comma 2 2 2 4 6 2" xfId="24413"/>
    <cellStyle name="Comma 2 2 2 4 7" xfId="17926"/>
    <cellStyle name="Comma 2 2 2 5" xfId="2095"/>
    <cellStyle name="Comma 2 2 2 5 2" xfId="4376"/>
    <cellStyle name="Comma 2 2 2 5 2 2" xfId="12406"/>
    <cellStyle name="Comma 2 2 2 5 2 2 2" xfId="28571"/>
    <cellStyle name="Comma 2 2 2 5 2 3" xfId="20546"/>
    <cellStyle name="Comma 2 2 2 5 3" xfId="6706"/>
    <cellStyle name="Comma 2 2 2 5 3 2" xfId="14733"/>
    <cellStyle name="Comma 2 2 2 5 3 2 2" xfId="30898"/>
    <cellStyle name="Comma 2 2 2 5 3 3" xfId="22873"/>
    <cellStyle name="Comma 2 2 2 5 4" xfId="10184"/>
    <cellStyle name="Comma 2 2 2 5 4 2" xfId="26349"/>
    <cellStyle name="Comma 2 2 2 5 5" xfId="18324"/>
    <cellStyle name="Comma 2 2 2 6" xfId="2441"/>
    <cellStyle name="Comma 2 2 2 6 2" xfId="5100"/>
    <cellStyle name="Comma 2 2 2 6 2 2" xfId="13127"/>
    <cellStyle name="Comma 2 2 2 6 2 2 2" xfId="29292"/>
    <cellStyle name="Comma 2 2 2 6 2 3" xfId="21267"/>
    <cellStyle name="Comma 2 2 2 6 3" xfId="10529"/>
    <cellStyle name="Comma 2 2 2 6 3 2" xfId="26694"/>
    <cellStyle name="Comma 2 2 2 6 4" xfId="18669"/>
    <cellStyle name="Comma 2 2 2 7" xfId="4778"/>
    <cellStyle name="Comma 2 2 2 7 2" xfId="12805"/>
    <cellStyle name="Comma 2 2 2 7 2 2" xfId="28970"/>
    <cellStyle name="Comma 2 2 2 7 3" xfId="20945"/>
    <cellStyle name="Comma 2 2 2 8" xfId="15064"/>
    <cellStyle name="Comma 2 2 2 8 2" xfId="31229"/>
    <cellStyle name="Comma 2 2 2 9" xfId="8576"/>
    <cellStyle name="Comma 2 2 2 9 2" xfId="24743"/>
    <cellStyle name="Comma 2 2 3" xfId="374"/>
    <cellStyle name="Comma 2 2 4" xfId="585"/>
    <cellStyle name="Comma 2 2 4 10" xfId="8766"/>
    <cellStyle name="Comma 2 2 4 10 2" xfId="24933"/>
    <cellStyle name="Comma 2 2 4 11" xfId="7227"/>
    <cellStyle name="Comma 2 2 4 11 2" xfId="23394"/>
    <cellStyle name="Comma 2 2 4 12" xfId="16907"/>
    <cellStyle name="Comma 2 2 4 2" xfId="1071"/>
    <cellStyle name="Comma 2 2 4 2 2" xfId="3352"/>
    <cellStyle name="Comma 2 2 4 2 2 2" xfId="11387"/>
    <cellStyle name="Comma 2 2 4 2 2 2 2" xfId="27552"/>
    <cellStyle name="Comma 2 2 4 2 2 3" xfId="19527"/>
    <cellStyle name="Comma 2 2 4 2 3" xfId="5687"/>
    <cellStyle name="Comma 2 2 4 2 3 2" xfId="13714"/>
    <cellStyle name="Comma 2 2 4 2 3 2 2" xfId="29879"/>
    <cellStyle name="Comma 2 2 4 2 3 3" xfId="21854"/>
    <cellStyle name="Comma 2 2 4 2 4" xfId="15651"/>
    <cellStyle name="Comma 2 2 4 2 4 2" xfId="31816"/>
    <cellStyle name="Comma 2 2 4 2 5" xfId="9163"/>
    <cellStyle name="Comma 2 2 4 2 5 2" xfId="25330"/>
    <cellStyle name="Comma 2 2 4 2 6" xfId="7624"/>
    <cellStyle name="Comma 2 2 4 2 6 2" xfId="23791"/>
    <cellStyle name="Comma 2 2 4 2 7" xfId="17304"/>
    <cellStyle name="Comma 2 2 4 3" xfId="1470"/>
    <cellStyle name="Comma 2 2 4 3 2" xfId="3751"/>
    <cellStyle name="Comma 2 2 4 3 2 2" xfId="11784"/>
    <cellStyle name="Comma 2 2 4 3 2 2 2" xfId="27949"/>
    <cellStyle name="Comma 2 2 4 3 2 3" xfId="19924"/>
    <cellStyle name="Comma 2 2 4 3 3" xfId="6084"/>
    <cellStyle name="Comma 2 2 4 3 3 2" xfId="14111"/>
    <cellStyle name="Comma 2 2 4 3 3 2 2" xfId="30276"/>
    <cellStyle name="Comma 2 2 4 3 3 3" xfId="22251"/>
    <cellStyle name="Comma 2 2 4 3 4" xfId="16048"/>
    <cellStyle name="Comma 2 2 4 3 4 2" xfId="32213"/>
    <cellStyle name="Comma 2 2 4 3 5" xfId="9561"/>
    <cellStyle name="Comma 2 2 4 3 5 2" xfId="25727"/>
    <cellStyle name="Comma 2 2 4 3 6" xfId="8021"/>
    <cellStyle name="Comma 2 2 4 3 6 2" xfId="24188"/>
    <cellStyle name="Comma 2 2 4 3 7" xfId="17701"/>
    <cellStyle name="Comma 2 2 4 4" xfId="1886"/>
    <cellStyle name="Comma 2 2 4 4 2" xfId="4167"/>
    <cellStyle name="Comma 2 2 4 4 2 2" xfId="12199"/>
    <cellStyle name="Comma 2 2 4 4 2 2 2" xfId="28364"/>
    <cellStyle name="Comma 2 2 4 4 2 3" xfId="20339"/>
    <cellStyle name="Comma 2 2 4 4 3" xfId="6499"/>
    <cellStyle name="Comma 2 2 4 4 3 2" xfId="14526"/>
    <cellStyle name="Comma 2 2 4 4 3 2 2" xfId="30691"/>
    <cellStyle name="Comma 2 2 4 4 3 3" xfId="22666"/>
    <cellStyle name="Comma 2 2 4 4 4" xfId="16463"/>
    <cellStyle name="Comma 2 2 4 4 4 2" xfId="32628"/>
    <cellStyle name="Comma 2 2 4 4 5" xfId="9977"/>
    <cellStyle name="Comma 2 2 4 4 5 2" xfId="26142"/>
    <cellStyle name="Comma 2 2 4 4 6" xfId="8436"/>
    <cellStyle name="Comma 2 2 4 4 6 2" xfId="24603"/>
    <cellStyle name="Comma 2 2 4 4 7" xfId="18116"/>
    <cellStyle name="Comma 2 2 4 5" xfId="2285"/>
    <cellStyle name="Comma 2 2 4 5 2" xfId="4566"/>
    <cellStyle name="Comma 2 2 4 5 2 2" xfId="12596"/>
    <cellStyle name="Comma 2 2 4 5 2 2 2" xfId="28761"/>
    <cellStyle name="Comma 2 2 4 5 2 3" xfId="20736"/>
    <cellStyle name="Comma 2 2 4 5 3" xfId="6896"/>
    <cellStyle name="Comma 2 2 4 5 3 2" xfId="14923"/>
    <cellStyle name="Comma 2 2 4 5 3 2 2" xfId="31088"/>
    <cellStyle name="Comma 2 2 4 5 3 3" xfId="23063"/>
    <cellStyle name="Comma 2 2 4 5 4" xfId="10374"/>
    <cellStyle name="Comma 2 2 4 5 4 2" xfId="26539"/>
    <cellStyle name="Comma 2 2 4 5 5" xfId="18514"/>
    <cellStyle name="Comma 2 2 4 6" xfId="2944"/>
    <cellStyle name="Comma 2 2 4 6 2" xfId="5290"/>
    <cellStyle name="Comma 2 2 4 6 2 2" xfId="13317"/>
    <cellStyle name="Comma 2 2 4 6 2 2 2" xfId="29482"/>
    <cellStyle name="Comma 2 2 4 6 2 3" xfId="21457"/>
    <cellStyle name="Comma 2 2 4 6 3" xfId="10990"/>
    <cellStyle name="Comma 2 2 4 6 3 2" xfId="27155"/>
    <cellStyle name="Comma 2 2 4 6 4" xfId="19130"/>
    <cellStyle name="Comma 2 2 4 7" xfId="2696"/>
    <cellStyle name="Comma 2 2 4 7 2" xfId="10771"/>
    <cellStyle name="Comma 2 2 4 7 2 2" xfId="26936"/>
    <cellStyle name="Comma 2 2 4 7 3" xfId="18911"/>
    <cellStyle name="Comma 2 2 4 8" xfId="4960"/>
    <cellStyle name="Comma 2 2 4 8 2" xfId="12987"/>
    <cellStyle name="Comma 2 2 4 8 2 2" xfId="29152"/>
    <cellStyle name="Comma 2 2 4 8 3" xfId="21127"/>
    <cellStyle name="Comma 2 2 4 9" xfId="15254"/>
    <cellStyle name="Comma 2 2 4 9 2" xfId="31419"/>
    <cellStyle name="Comma 2 2 5" xfId="774"/>
    <cellStyle name="Comma 2 2 5 2" xfId="3098"/>
    <cellStyle name="Comma 2 2 5 2 2" xfId="11141"/>
    <cellStyle name="Comma 2 2 5 2 2 2" xfId="27306"/>
    <cellStyle name="Comma 2 2 5 2 3" xfId="19281"/>
    <cellStyle name="Comma 2 2 5 3" xfId="5441"/>
    <cellStyle name="Comma 2 2 5 3 2" xfId="13468"/>
    <cellStyle name="Comma 2 2 5 3 2 2" xfId="29633"/>
    <cellStyle name="Comma 2 2 5 3 3" xfId="21608"/>
    <cellStyle name="Comma 2 2 5 4" xfId="15405"/>
    <cellStyle name="Comma 2 2 5 4 2" xfId="31570"/>
    <cellStyle name="Comma 2 2 5 5" xfId="8917"/>
    <cellStyle name="Comma 2 2 5 5 2" xfId="25084"/>
    <cellStyle name="Comma 2 2 5 6" xfId="7378"/>
    <cellStyle name="Comma 2 2 5 6 2" xfId="23545"/>
    <cellStyle name="Comma 2 2 5 7" xfId="17058"/>
    <cellStyle name="Comma 2 2 6" xfId="1224"/>
    <cellStyle name="Comma 2 2 6 2" xfId="3505"/>
    <cellStyle name="Comma 2 2 6 2 2" xfId="11538"/>
    <cellStyle name="Comma 2 2 6 2 2 2" xfId="27703"/>
    <cellStyle name="Comma 2 2 6 2 3" xfId="19678"/>
    <cellStyle name="Comma 2 2 6 3" xfId="5838"/>
    <cellStyle name="Comma 2 2 6 3 2" xfId="13865"/>
    <cellStyle name="Comma 2 2 6 3 2 2" xfId="30030"/>
    <cellStyle name="Comma 2 2 6 3 3" xfId="22005"/>
    <cellStyle name="Comma 2 2 6 4" xfId="15802"/>
    <cellStyle name="Comma 2 2 6 4 2" xfId="31967"/>
    <cellStyle name="Comma 2 2 6 5" xfId="9315"/>
    <cellStyle name="Comma 2 2 6 5 2" xfId="25481"/>
    <cellStyle name="Comma 2 2 6 6" xfId="7775"/>
    <cellStyle name="Comma 2 2 6 6 2" xfId="23942"/>
    <cellStyle name="Comma 2 2 6 7" xfId="17455"/>
    <cellStyle name="Comma 2 2 7" xfId="1640"/>
    <cellStyle name="Comma 2 2 7 2" xfId="3921"/>
    <cellStyle name="Comma 2 2 7 2 2" xfId="11953"/>
    <cellStyle name="Comma 2 2 7 2 2 2" xfId="28118"/>
    <cellStyle name="Comma 2 2 7 2 3" xfId="20093"/>
    <cellStyle name="Comma 2 2 7 3" xfId="6253"/>
    <cellStyle name="Comma 2 2 7 3 2" xfId="14280"/>
    <cellStyle name="Comma 2 2 7 3 2 2" xfId="30445"/>
    <cellStyle name="Comma 2 2 7 3 3" xfId="22420"/>
    <cellStyle name="Comma 2 2 7 4" xfId="16217"/>
    <cellStyle name="Comma 2 2 7 4 2" xfId="32382"/>
    <cellStyle name="Comma 2 2 7 5" xfId="9731"/>
    <cellStyle name="Comma 2 2 7 5 2" xfId="25896"/>
    <cellStyle name="Comma 2 2 7 6" xfId="8190"/>
    <cellStyle name="Comma 2 2 7 6 2" xfId="24357"/>
    <cellStyle name="Comma 2 2 7 7" xfId="17870"/>
    <cellStyle name="Comma 2 2 8" xfId="2039"/>
    <cellStyle name="Comma 2 2 8 2" xfId="4320"/>
    <cellStyle name="Comma 2 2 8 2 2" xfId="12350"/>
    <cellStyle name="Comma 2 2 8 2 2 2" xfId="28515"/>
    <cellStyle name="Comma 2 2 8 2 3" xfId="20490"/>
    <cellStyle name="Comma 2 2 8 3" xfId="6650"/>
    <cellStyle name="Comma 2 2 8 3 2" xfId="14677"/>
    <cellStyle name="Comma 2 2 8 3 2 2" xfId="30842"/>
    <cellStyle name="Comma 2 2 8 3 3" xfId="22817"/>
    <cellStyle name="Comma 2 2 8 4" xfId="10128"/>
    <cellStyle name="Comma 2 2 8 4 2" xfId="26293"/>
    <cellStyle name="Comma 2 2 8 5" xfId="18268"/>
    <cellStyle name="Comma 2 2 9" xfId="2384"/>
    <cellStyle name="Comma 2 2 9 2" xfId="5044"/>
    <cellStyle name="Comma 2 2 9 2 2" xfId="13071"/>
    <cellStyle name="Comma 2 2 9 2 2 2" xfId="29236"/>
    <cellStyle name="Comma 2 2 9 2 3" xfId="21211"/>
    <cellStyle name="Comma 2 2 9 3" xfId="10472"/>
    <cellStyle name="Comma 2 2 9 3 2" xfId="26637"/>
    <cellStyle name="Comma 2 2 9 4" xfId="18612"/>
    <cellStyle name="Comma 2 3" xfId="375"/>
    <cellStyle name="Comma 2 4" xfId="373"/>
    <cellStyle name="Comma 2 5" xfId="773"/>
    <cellStyle name="Comma 3" xfId="84"/>
    <cellStyle name="Comma 4" xfId="1051"/>
    <cellStyle name="Comma 5" xfId="2924"/>
    <cellStyle name="Comma 6" xfId="2780"/>
    <cellStyle name="Comma 7" xfId="16887"/>
    <cellStyle name="Currency 2" xfId="85"/>
    <cellStyle name="Currency 2 2" xfId="86"/>
    <cellStyle name="Currency 2 2 2" xfId="87"/>
    <cellStyle name="Currency 2 3" xfId="88"/>
    <cellStyle name="Currency 2 4" xfId="89"/>
    <cellStyle name="Currency 2 5" xfId="90"/>
    <cellStyle name="Currency 2 6" xfId="91"/>
    <cellStyle name="Currency 2 6 2" xfId="92"/>
    <cellStyle name="Currency 3" xfId="93"/>
    <cellStyle name="Currency 3 2" xfId="94"/>
    <cellStyle name="Currency 4" xfId="95"/>
    <cellStyle name="Currency 4 2" xfId="377"/>
    <cellStyle name="Currency 4 2 2" xfId="600"/>
    <cellStyle name="Currency 4 2 3" xfId="2561"/>
    <cellStyle name="Currency 4 3" xfId="378"/>
    <cellStyle name="Currency 4 4" xfId="376"/>
    <cellStyle name="Currency 4 4 2" xfId="922"/>
    <cellStyle name="Currency 4 5" xfId="2527"/>
    <cellStyle name="Currency 5" xfId="96"/>
    <cellStyle name="Currency 5 2" xfId="97"/>
    <cellStyle name="Currency 5 2 2" xfId="98"/>
    <cellStyle name="Currency 5 3" xfId="99"/>
    <cellStyle name="Currency 5 4" xfId="100"/>
    <cellStyle name="Currency 6" xfId="4652"/>
    <cellStyle name="Explanatory Text 2" xfId="101"/>
    <cellStyle name="Explanatory Text 2 2" xfId="102"/>
    <cellStyle name="Explanatory Text 2 3" xfId="379"/>
    <cellStyle name="Explanatory Text 2 4" xfId="380"/>
    <cellStyle name="Explanatory Text 2 5" xfId="775"/>
    <cellStyle name="Explanatory Text 3" xfId="103"/>
    <cellStyle name="Explanatory Text 3 2" xfId="104"/>
    <cellStyle name="Explanatory Text 3 3" xfId="776"/>
    <cellStyle name="Explanatory Text 4" xfId="2910"/>
    <cellStyle name="Good 2" xfId="105"/>
    <cellStyle name="Good 2 2" xfId="106"/>
    <cellStyle name="Good 2 3" xfId="381"/>
    <cellStyle name="Good 2 4" xfId="382"/>
    <cellStyle name="Good 2 5" xfId="777"/>
    <cellStyle name="Good 3" xfId="107"/>
    <cellStyle name="Good 4" xfId="383"/>
    <cellStyle name="Good 5" xfId="3152"/>
    <cellStyle name="Heading 1 2" xfId="108"/>
    <cellStyle name="Heading 1 2 2" xfId="109"/>
    <cellStyle name="Heading 1 2 3" xfId="384"/>
    <cellStyle name="Heading 1 2 4" xfId="385"/>
    <cellStyle name="Heading 1 2 5" xfId="778"/>
    <cellStyle name="Heading 1 3" xfId="110"/>
    <cellStyle name="Heading 1 4" xfId="2785"/>
    <cellStyle name="Heading 2 2" xfId="111"/>
    <cellStyle name="Heading 2 2 2" xfId="112"/>
    <cellStyle name="Heading 2 2 3" xfId="386"/>
    <cellStyle name="Heading 2 2 4" xfId="387"/>
    <cellStyle name="Heading 2 2 5" xfId="779"/>
    <cellStyle name="Heading 2 3" xfId="113"/>
    <cellStyle name="Heading 2 4" xfId="3157"/>
    <cellStyle name="Heading 3 2" xfId="114"/>
    <cellStyle name="Heading 3 2 2" xfId="115"/>
    <cellStyle name="Heading 3 2 3" xfId="388"/>
    <cellStyle name="Heading 3 2 4" xfId="389"/>
    <cellStyle name="Heading 3 2 5" xfId="780"/>
    <cellStyle name="Heading 3 3" xfId="116"/>
    <cellStyle name="Heading 3 4" xfId="2781"/>
    <cellStyle name="Heading 4 2" xfId="117"/>
    <cellStyle name="Heading 4 2 2" xfId="118"/>
    <cellStyle name="Heading 4 2 3" xfId="390"/>
    <cellStyle name="Heading 4 2 4" xfId="391"/>
    <cellStyle name="Heading 4 2 5" xfId="781"/>
    <cellStyle name="Heading 4 3" xfId="119"/>
    <cellStyle name="Heading 4 4" xfId="2792"/>
    <cellStyle name="Hyperlink" xfId="120" builtinId="8"/>
    <cellStyle name="Hyperlink 2" xfId="121"/>
    <cellStyle name="Hyperlink 3" xfId="122"/>
    <cellStyle name="Hyperlink 3 2" xfId="392"/>
    <cellStyle name="Hyperlink 3 3" xfId="782"/>
    <cellStyle name="Hyperlink 4" xfId="123"/>
    <cellStyle name="Hyperlink 4 2" xfId="393"/>
    <cellStyle name="Hyperlink 4 3" xfId="783"/>
    <cellStyle name="Input 2" xfId="124"/>
    <cellStyle name="Input 2 2" xfId="125"/>
    <cellStyle name="Input 2 3" xfId="394"/>
    <cellStyle name="Input 2 4" xfId="395"/>
    <cellStyle name="Input 2 5" xfId="784"/>
    <cellStyle name="Input 3" xfId="126"/>
    <cellStyle name="Input 4" xfId="2899"/>
    <cellStyle name="Linked Cell 2" xfId="127"/>
    <cellStyle name="Linked Cell 2 2" xfId="128"/>
    <cellStyle name="Linked Cell 2 3" xfId="396"/>
    <cellStyle name="Linked Cell 2 4" xfId="397"/>
    <cellStyle name="Linked Cell 2 5" xfId="785"/>
    <cellStyle name="Linked Cell 3" xfId="129"/>
    <cellStyle name="Linked Cell 4" xfId="2903"/>
    <cellStyle name="Neutral 2" xfId="130"/>
    <cellStyle name="Neutral 2 2" xfId="131"/>
    <cellStyle name="Neutral 2 3" xfId="398"/>
    <cellStyle name="Neutral 2 4" xfId="399"/>
    <cellStyle name="Neutral 2 5" xfId="786"/>
    <cellStyle name="Neutral 3" xfId="132"/>
    <cellStyle name="Neutral 4" xfId="400"/>
    <cellStyle name="Neutral 5" xfId="3153"/>
    <cellStyle name="Normal" xfId="0" builtinId="0"/>
    <cellStyle name="Normal 10" xfId="133"/>
    <cellStyle name="Normal 10 2" xfId="134"/>
    <cellStyle name="Normal 10 2 2" xfId="135"/>
    <cellStyle name="Normal 10 3" xfId="136"/>
    <cellStyle name="Normal 10 4" xfId="137"/>
    <cellStyle name="Normal 10 5" xfId="401"/>
    <cellStyle name="Normal 10 5 2" xfId="923"/>
    <cellStyle name="Normal 10 6" xfId="2528"/>
    <cellStyle name="Normal 11" xfId="138"/>
    <cellStyle name="Normal 11 2" xfId="139"/>
    <cellStyle name="Normal 12" xfId="140"/>
    <cellStyle name="Normal 12 2" xfId="141"/>
    <cellStyle name="Normal 12 2 10" xfId="15009"/>
    <cellStyle name="Normal 12 2 10 2" xfId="31174"/>
    <cellStyle name="Normal 12 2 11" xfId="8521"/>
    <cellStyle name="Normal 12 2 11 2" xfId="24688"/>
    <cellStyle name="Normal 12 2 12" xfId="6982"/>
    <cellStyle name="Normal 12 2 12 2" xfId="23149"/>
    <cellStyle name="Normal 12 2 13" xfId="16548"/>
    <cellStyle name="Normal 12 2 13 2" xfId="32713"/>
    <cellStyle name="Normal 12 2 14" xfId="16661"/>
    <cellStyle name="Normal 12 2 2" xfId="264"/>
    <cellStyle name="Normal 12 2 2 10" xfId="7038"/>
    <cellStyle name="Normal 12 2 2 10 2" xfId="23205"/>
    <cellStyle name="Normal 12 2 2 11" xfId="16604"/>
    <cellStyle name="Normal 12 2 2 11 2" xfId="32769"/>
    <cellStyle name="Normal 12 2 2 12" xfId="16717"/>
    <cellStyle name="Normal 12 2 2 2" xfId="868"/>
    <cellStyle name="Normal 12 2 2 2 2" xfId="3163"/>
    <cellStyle name="Normal 12 2 2 2 2 2" xfId="11198"/>
    <cellStyle name="Normal 12 2 2 2 2 2 2" xfId="27363"/>
    <cellStyle name="Normal 12 2 2 2 2 3" xfId="19338"/>
    <cellStyle name="Normal 12 2 2 2 3" xfId="5498"/>
    <cellStyle name="Normal 12 2 2 2 3 2" xfId="13525"/>
    <cellStyle name="Normal 12 2 2 2 3 2 2" xfId="29690"/>
    <cellStyle name="Normal 12 2 2 2 3 3" xfId="21665"/>
    <cellStyle name="Normal 12 2 2 2 4" xfId="15462"/>
    <cellStyle name="Normal 12 2 2 2 4 2" xfId="31627"/>
    <cellStyle name="Normal 12 2 2 2 5" xfId="8974"/>
    <cellStyle name="Normal 12 2 2 2 5 2" xfId="25141"/>
    <cellStyle name="Normal 12 2 2 2 6" xfId="7435"/>
    <cellStyle name="Normal 12 2 2 2 6 2" xfId="23602"/>
    <cellStyle name="Normal 12 2 2 2 7" xfId="17115"/>
    <cellStyle name="Normal 12 2 2 3" xfId="1281"/>
    <cellStyle name="Normal 12 2 2 3 2" xfId="3562"/>
    <cellStyle name="Normal 12 2 2 3 2 2" xfId="11595"/>
    <cellStyle name="Normal 12 2 2 3 2 2 2" xfId="27760"/>
    <cellStyle name="Normal 12 2 2 3 2 3" xfId="19735"/>
    <cellStyle name="Normal 12 2 2 3 3" xfId="5895"/>
    <cellStyle name="Normal 12 2 2 3 3 2" xfId="13922"/>
    <cellStyle name="Normal 12 2 2 3 3 2 2" xfId="30087"/>
    <cellStyle name="Normal 12 2 2 3 3 3" xfId="22062"/>
    <cellStyle name="Normal 12 2 2 3 4" xfId="15859"/>
    <cellStyle name="Normal 12 2 2 3 4 2" xfId="32024"/>
    <cellStyle name="Normal 12 2 2 3 5" xfId="9372"/>
    <cellStyle name="Normal 12 2 2 3 5 2" xfId="25538"/>
    <cellStyle name="Normal 12 2 2 3 6" xfId="7832"/>
    <cellStyle name="Normal 12 2 2 3 6 2" xfId="23999"/>
    <cellStyle name="Normal 12 2 2 3 7" xfId="17512"/>
    <cellStyle name="Normal 12 2 2 4" xfId="1697"/>
    <cellStyle name="Normal 12 2 2 4 2" xfId="3978"/>
    <cellStyle name="Normal 12 2 2 4 2 2" xfId="12010"/>
    <cellStyle name="Normal 12 2 2 4 2 2 2" xfId="28175"/>
    <cellStyle name="Normal 12 2 2 4 2 3" xfId="20150"/>
    <cellStyle name="Normal 12 2 2 4 3" xfId="6310"/>
    <cellStyle name="Normal 12 2 2 4 3 2" xfId="14337"/>
    <cellStyle name="Normal 12 2 2 4 3 2 2" xfId="30502"/>
    <cellStyle name="Normal 12 2 2 4 3 3" xfId="22477"/>
    <cellStyle name="Normal 12 2 2 4 4" xfId="16274"/>
    <cellStyle name="Normal 12 2 2 4 4 2" xfId="32439"/>
    <cellStyle name="Normal 12 2 2 4 5" xfId="9788"/>
    <cellStyle name="Normal 12 2 2 4 5 2" xfId="25953"/>
    <cellStyle name="Normal 12 2 2 4 6" xfId="8247"/>
    <cellStyle name="Normal 12 2 2 4 6 2" xfId="24414"/>
    <cellStyle name="Normal 12 2 2 4 7" xfId="17927"/>
    <cellStyle name="Normal 12 2 2 5" xfId="2096"/>
    <cellStyle name="Normal 12 2 2 5 2" xfId="4377"/>
    <cellStyle name="Normal 12 2 2 5 2 2" xfId="12407"/>
    <cellStyle name="Normal 12 2 2 5 2 2 2" xfId="28572"/>
    <cellStyle name="Normal 12 2 2 5 2 3" xfId="20547"/>
    <cellStyle name="Normal 12 2 2 5 3" xfId="6707"/>
    <cellStyle name="Normal 12 2 2 5 3 2" xfId="14734"/>
    <cellStyle name="Normal 12 2 2 5 3 2 2" xfId="30899"/>
    <cellStyle name="Normal 12 2 2 5 3 3" xfId="22874"/>
    <cellStyle name="Normal 12 2 2 5 4" xfId="10185"/>
    <cellStyle name="Normal 12 2 2 5 4 2" xfId="26350"/>
    <cellStyle name="Normal 12 2 2 5 5" xfId="18325"/>
    <cellStyle name="Normal 12 2 2 6" xfId="2442"/>
    <cellStyle name="Normal 12 2 2 6 2" xfId="5101"/>
    <cellStyle name="Normal 12 2 2 6 2 2" xfId="13128"/>
    <cellStyle name="Normal 12 2 2 6 2 2 2" xfId="29293"/>
    <cellStyle name="Normal 12 2 2 6 2 3" xfId="21268"/>
    <cellStyle name="Normal 12 2 2 6 3" xfId="10530"/>
    <cellStyle name="Normal 12 2 2 6 3 2" xfId="26695"/>
    <cellStyle name="Normal 12 2 2 6 4" xfId="18670"/>
    <cellStyle name="Normal 12 2 2 7" xfId="4779"/>
    <cellStyle name="Normal 12 2 2 7 2" xfId="12806"/>
    <cellStyle name="Normal 12 2 2 7 2 2" xfId="28971"/>
    <cellStyle name="Normal 12 2 2 7 3" xfId="20946"/>
    <cellStyle name="Normal 12 2 2 8" xfId="15065"/>
    <cellStyle name="Normal 12 2 2 8 2" xfId="31230"/>
    <cellStyle name="Normal 12 2 2 9" xfId="8577"/>
    <cellStyle name="Normal 12 2 2 9 2" xfId="24744"/>
    <cellStyle name="Normal 12 2 3" xfId="675"/>
    <cellStyle name="Normal 12 2 3 10" xfId="8849"/>
    <cellStyle name="Normal 12 2 3 10 2" xfId="25016"/>
    <cellStyle name="Normal 12 2 3 11" xfId="7310"/>
    <cellStyle name="Normal 12 2 3 11 2" xfId="23477"/>
    <cellStyle name="Normal 12 2 3 12" xfId="16990"/>
    <cellStyle name="Normal 12 2 3 2" xfId="1154"/>
    <cellStyle name="Normal 12 2 3 2 2" xfId="3435"/>
    <cellStyle name="Normal 12 2 3 2 2 2" xfId="11470"/>
    <cellStyle name="Normal 12 2 3 2 2 2 2" xfId="27635"/>
    <cellStyle name="Normal 12 2 3 2 2 3" xfId="19610"/>
    <cellStyle name="Normal 12 2 3 2 3" xfId="5770"/>
    <cellStyle name="Normal 12 2 3 2 3 2" xfId="13797"/>
    <cellStyle name="Normal 12 2 3 2 3 2 2" xfId="29962"/>
    <cellStyle name="Normal 12 2 3 2 3 3" xfId="21937"/>
    <cellStyle name="Normal 12 2 3 2 4" xfId="15734"/>
    <cellStyle name="Normal 12 2 3 2 4 2" xfId="31899"/>
    <cellStyle name="Normal 12 2 3 2 5" xfId="9246"/>
    <cellStyle name="Normal 12 2 3 2 5 2" xfId="25413"/>
    <cellStyle name="Normal 12 2 3 2 6" xfId="7707"/>
    <cellStyle name="Normal 12 2 3 2 6 2" xfId="23874"/>
    <cellStyle name="Normal 12 2 3 2 7" xfId="17387"/>
    <cellStyle name="Normal 12 2 3 3" xfId="1553"/>
    <cellStyle name="Normal 12 2 3 3 2" xfId="3834"/>
    <cellStyle name="Normal 12 2 3 3 2 2" xfId="11867"/>
    <cellStyle name="Normal 12 2 3 3 2 2 2" xfId="28032"/>
    <cellStyle name="Normal 12 2 3 3 2 3" xfId="20007"/>
    <cellStyle name="Normal 12 2 3 3 3" xfId="6167"/>
    <cellStyle name="Normal 12 2 3 3 3 2" xfId="14194"/>
    <cellStyle name="Normal 12 2 3 3 3 2 2" xfId="30359"/>
    <cellStyle name="Normal 12 2 3 3 3 3" xfId="22334"/>
    <cellStyle name="Normal 12 2 3 3 4" xfId="16131"/>
    <cellStyle name="Normal 12 2 3 3 4 2" xfId="32296"/>
    <cellStyle name="Normal 12 2 3 3 5" xfId="9644"/>
    <cellStyle name="Normal 12 2 3 3 5 2" xfId="25810"/>
    <cellStyle name="Normal 12 2 3 3 6" xfId="8104"/>
    <cellStyle name="Normal 12 2 3 3 6 2" xfId="24271"/>
    <cellStyle name="Normal 12 2 3 3 7" xfId="17784"/>
    <cellStyle name="Normal 12 2 3 4" xfId="1969"/>
    <cellStyle name="Normal 12 2 3 4 2" xfId="4250"/>
    <cellStyle name="Normal 12 2 3 4 2 2" xfId="12282"/>
    <cellStyle name="Normal 12 2 3 4 2 2 2" xfId="28447"/>
    <cellStyle name="Normal 12 2 3 4 2 3" xfId="20422"/>
    <cellStyle name="Normal 12 2 3 4 3" xfId="6582"/>
    <cellStyle name="Normal 12 2 3 4 3 2" xfId="14609"/>
    <cellStyle name="Normal 12 2 3 4 3 2 2" xfId="30774"/>
    <cellStyle name="Normal 12 2 3 4 3 3" xfId="22749"/>
    <cellStyle name="Normal 12 2 3 4 4" xfId="16546"/>
    <cellStyle name="Normal 12 2 3 4 4 2" xfId="32711"/>
    <cellStyle name="Normal 12 2 3 4 5" xfId="10060"/>
    <cellStyle name="Normal 12 2 3 4 5 2" xfId="26225"/>
    <cellStyle name="Normal 12 2 3 4 6" xfId="8519"/>
    <cellStyle name="Normal 12 2 3 4 6 2" xfId="24686"/>
    <cellStyle name="Normal 12 2 3 4 7" xfId="18199"/>
    <cellStyle name="Normal 12 2 3 5" xfId="2368"/>
    <cellStyle name="Normal 12 2 3 5 2" xfId="4649"/>
    <cellStyle name="Normal 12 2 3 5 2 2" xfId="12679"/>
    <cellStyle name="Normal 12 2 3 5 2 2 2" xfId="28844"/>
    <cellStyle name="Normal 12 2 3 5 2 3" xfId="20819"/>
    <cellStyle name="Normal 12 2 3 5 3" xfId="6979"/>
    <cellStyle name="Normal 12 2 3 5 3 2" xfId="15006"/>
    <cellStyle name="Normal 12 2 3 5 3 2 2" xfId="31171"/>
    <cellStyle name="Normal 12 2 3 5 3 3" xfId="23146"/>
    <cellStyle name="Normal 12 2 3 5 4" xfId="10457"/>
    <cellStyle name="Normal 12 2 3 5 4 2" xfId="26622"/>
    <cellStyle name="Normal 12 2 3 5 5" xfId="18597"/>
    <cellStyle name="Normal 12 2 3 6" xfId="3029"/>
    <cellStyle name="Normal 12 2 3 6 2" xfId="5373"/>
    <cellStyle name="Normal 12 2 3 6 2 2" xfId="13400"/>
    <cellStyle name="Normal 12 2 3 6 2 2 2" xfId="29565"/>
    <cellStyle name="Normal 12 2 3 6 2 3" xfId="21540"/>
    <cellStyle name="Normal 12 2 3 6 3" xfId="11073"/>
    <cellStyle name="Normal 12 2 3 6 3 2" xfId="27238"/>
    <cellStyle name="Normal 12 2 3 6 4" xfId="19213"/>
    <cellStyle name="Normal 12 2 3 7" xfId="2779"/>
    <cellStyle name="Normal 12 2 3 7 2" xfId="10854"/>
    <cellStyle name="Normal 12 2 3 7 2 2" xfId="27019"/>
    <cellStyle name="Normal 12 2 3 7 3" xfId="18994"/>
    <cellStyle name="Normal 12 2 3 8" xfId="5043"/>
    <cellStyle name="Normal 12 2 3 8 2" xfId="13070"/>
    <cellStyle name="Normal 12 2 3 8 2 2" xfId="29235"/>
    <cellStyle name="Normal 12 2 3 8 3" xfId="21210"/>
    <cellStyle name="Normal 12 2 3 9" xfId="15337"/>
    <cellStyle name="Normal 12 2 3 9 2" xfId="31502"/>
    <cellStyle name="Normal 12 2 4" xfId="787"/>
    <cellStyle name="Normal 12 2 4 2" xfId="3099"/>
    <cellStyle name="Normal 12 2 4 2 2" xfId="11142"/>
    <cellStyle name="Normal 12 2 4 2 2 2" xfId="27307"/>
    <cellStyle name="Normal 12 2 4 2 3" xfId="19282"/>
    <cellStyle name="Normal 12 2 4 3" xfId="5442"/>
    <cellStyle name="Normal 12 2 4 3 2" xfId="13469"/>
    <cellStyle name="Normal 12 2 4 3 2 2" xfId="29634"/>
    <cellStyle name="Normal 12 2 4 3 3" xfId="21609"/>
    <cellStyle name="Normal 12 2 4 4" xfId="15406"/>
    <cellStyle name="Normal 12 2 4 4 2" xfId="31571"/>
    <cellStyle name="Normal 12 2 4 5" xfId="8918"/>
    <cellStyle name="Normal 12 2 4 5 2" xfId="25085"/>
    <cellStyle name="Normal 12 2 4 6" xfId="7379"/>
    <cellStyle name="Normal 12 2 4 6 2" xfId="23546"/>
    <cellStyle name="Normal 12 2 4 7" xfId="17059"/>
    <cellStyle name="Normal 12 2 5" xfId="1225"/>
    <cellStyle name="Normal 12 2 5 2" xfId="3506"/>
    <cellStyle name="Normal 12 2 5 2 2" xfId="11539"/>
    <cellStyle name="Normal 12 2 5 2 2 2" xfId="27704"/>
    <cellStyle name="Normal 12 2 5 2 3" xfId="19679"/>
    <cellStyle name="Normal 12 2 5 3" xfId="5839"/>
    <cellStyle name="Normal 12 2 5 3 2" xfId="13866"/>
    <cellStyle name="Normal 12 2 5 3 2 2" xfId="30031"/>
    <cellStyle name="Normal 12 2 5 3 3" xfId="22006"/>
    <cellStyle name="Normal 12 2 5 4" xfId="15803"/>
    <cellStyle name="Normal 12 2 5 4 2" xfId="31968"/>
    <cellStyle name="Normal 12 2 5 5" xfId="9316"/>
    <cellStyle name="Normal 12 2 5 5 2" xfId="25482"/>
    <cellStyle name="Normal 12 2 5 6" xfId="7776"/>
    <cellStyle name="Normal 12 2 5 6 2" xfId="23943"/>
    <cellStyle name="Normal 12 2 5 7" xfId="17456"/>
    <cellStyle name="Normal 12 2 6" xfId="1641"/>
    <cellStyle name="Normal 12 2 6 2" xfId="3922"/>
    <cellStyle name="Normal 12 2 6 2 2" xfId="11954"/>
    <cellStyle name="Normal 12 2 6 2 2 2" xfId="28119"/>
    <cellStyle name="Normal 12 2 6 2 3" xfId="20094"/>
    <cellStyle name="Normal 12 2 6 3" xfId="6254"/>
    <cellStyle name="Normal 12 2 6 3 2" xfId="14281"/>
    <cellStyle name="Normal 12 2 6 3 2 2" xfId="30446"/>
    <cellStyle name="Normal 12 2 6 3 3" xfId="22421"/>
    <cellStyle name="Normal 12 2 6 4" xfId="16218"/>
    <cellStyle name="Normal 12 2 6 4 2" xfId="32383"/>
    <cellStyle name="Normal 12 2 6 5" xfId="9732"/>
    <cellStyle name="Normal 12 2 6 5 2" xfId="25897"/>
    <cellStyle name="Normal 12 2 6 6" xfId="8191"/>
    <cellStyle name="Normal 12 2 6 6 2" xfId="24358"/>
    <cellStyle name="Normal 12 2 6 7" xfId="17871"/>
    <cellStyle name="Normal 12 2 7" xfId="2040"/>
    <cellStyle name="Normal 12 2 7 2" xfId="4321"/>
    <cellStyle name="Normal 12 2 7 2 2" xfId="12351"/>
    <cellStyle name="Normal 12 2 7 2 2 2" xfId="28516"/>
    <cellStyle name="Normal 12 2 7 2 3" xfId="20491"/>
    <cellStyle name="Normal 12 2 7 3" xfId="6651"/>
    <cellStyle name="Normal 12 2 7 3 2" xfId="14678"/>
    <cellStyle name="Normal 12 2 7 3 2 2" xfId="30843"/>
    <cellStyle name="Normal 12 2 7 3 3" xfId="22818"/>
    <cellStyle name="Normal 12 2 7 4" xfId="10129"/>
    <cellStyle name="Normal 12 2 7 4 2" xfId="26294"/>
    <cellStyle name="Normal 12 2 7 5" xfId="18269"/>
    <cellStyle name="Normal 12 2 8" xfId="2385"/>
    <cellStyle name="Normal 12 2 8 2" xfId="5045"/>
    <cellStyle name="Normal 12 2 8 2 2" xfId="13072"/>
    <cellStyle name="Normal 12 2 8 2 2 2" xfId="29237"/>
    <cellStyle name="Normal 12 2 8 2 3" xfId="21212"/>
    <cellStyle name="Normal 12 2 8 3" xfId="10473"/>
    <cellStyle name="Normal 12 2 8 3 2" xfId="26638"/>
    <cellStyle name="Normal 12 2 8 4" xfId="18613"/>
    <cellStyle name="Normal 12 2 9" xfId="4723"/>
    <cellStyle name="Normal 12 2 9 2" xfId="12750"/>
    <cellStyle name="Normal 12 2 9 2 2" xfId="28915"/>
    <cellStyle name="Normal 12 2 9 3" xfId="20890"/>
    <cellStyle name="Normal 12 3" xfId="142"/>
    <cellStyle name="Normal 13" xfId="262"/>
    <cellStyle name="Normal 14" xfId="261"/>
    <cellStyle name="Normal 14 10" xfId="7036"/>
    <cellStyle name="Normal 14 10 2" xfId="23203"/>
    <cellStyle name="Normal 14 11" xfId="16602"/>
    <cellStyle name="Normal 14 11 2" xfId="32767"/>
    <cellStyle name="Normal 14 12" xfId="16715"/>
    <cellStyle name="Normal 14 2" xfId="866"/>
    <cellStyle name="Normal 14 2 2" xfId="3161"/>
    <cellStyle name="Normal 14 2 2 2" xfId="11196"/>
    <cellStyle name="Normal 14 2 2 2 2" xfId="27361"/>
    <cellStyle name="Normal 14 2 2 3" xfId="19336"/>
    <cellStyle name="Normal 14 2 3" xfId="5496"/>
    <cellStyle name="Normal 14 2 3 2" xfId="13523"/>
    <cellStyle name="Normal 14 2 3 2 2" xfId="29688"/>
    <cellStyle name="Normal 14 2 3 3" xfId="21663"/>
    <cellStyle name="Normal 14 2 4" xfId="15460"/>
    <cellStyle name="Normal 14 2 4 2" xfId="31625"/>
    <cellStyle name="Normal 14 2 5" xfId="8972"/>
    <cellStyle name="Normal 14 2 5 2" xfId="25139"/>
    <cellStyle name="Normal 14 2 6" xfId="7433"/>
    <cellStyle name="Normal 14 2 6 2" xfId="23600"/>
    <cellStyle name="Normal 14 2 7" xfId="17113"/>
    <cellStyle name="Normal 14 3" xfId="1279"/>
    <cellStyle name="Normal 14 3 2" xfId="3560"/>
    <cellStyle name="Normal 14 3 2 2" xfId="11593"/>
    <cellStyle name="Normal 14 3 2 2 2" xfId="27758"/>
    <cellStyle name="Normal 14 3 2 3" xfId="19733"/>
    <cellStyle name="Normal 14 3 3" xfId="5893"/>
    <cellStyle name="Normal 14 3 3 2" xfId="13920"/>
    <cellStyle name="Normal 14 3 3 2 2" xfId="30085"/>
    <cellStyle name="Normal 14 3 3 3" xfId="22060"/>
    <cellStyle name="Normal 14 3 4" xfId="15857"/>
    <cellStyle name="Normal 14 3 4 2" xfId="32022"/>
    <cellStyle name="Normal 14 3 5" xfId="9370"/>
    <cellStyle name="Normal 14 3 5 2" xfId="25536"/>
    <cellStyle name="Normal 14 3 6" xfId="7830"/>
    <cellStyle name="Normal 14 3 6 2" xfId="23997"/>
    <cellStyle name="Normal 14 3 7" xfId="17510"/>
    <cellStyle name="Normal 14 4" xfId="1695"/>
    <cellStyle name="Normal 14 4 2" xfId="3976"/>
    <cellStyle name="Normal 14 4 2 2" xfId="12008"/>
    <cellStyle name="Normal 14 4 2 2 2" xfId="28173"/>
    <cellStyle name="Normal 14 4 2 3" xfId="20148"/>
    <cellStyle name="Normal 14 4 3" xfId="6308"/>
    <cellStyle name="Normal 14 4 3 2" xfId="14335"/>
    <cellStyle name="Normal 14 4 3 2 2" xfId="30500"/>
    <cellStyle name="Normal 14 4 3 3" xfId="22475"/>
    <cellStyle name="Normal 14 4 4" xfId="16272"/>
    <cellStyle name="Normal 14 4 4 2" xfId="32437"/>
    <cellStyle name="Normal 14 4 5" xfId="9786"/>
    <cellStyle name="Normal 14 4 5 2" xfId="25951"/>
    <cellStyle name="Normal 14 4 6" xfId="8245"/>
    <cellStyle name="Normal 14 4 6 2" xfId="24412"/>
    <cellStyle name="Normal 14 4 7" xfId="17925"/>
    <cellStyle name="Normal 14 5" xfId="2094"/>
    <cellStyle name="Normal 14 5 2" xfId="4375"/>
    <cellStyle name="Normal 14 5 2 2" xfId="12405"/>
    <cellStyle name="Normal 14 5 2 2 2" xfId="28570"/>
    <cellStyle name="Normal 14 5 2 3" xfId="20545"/>
    <cellStyle name="Normal 14 5 3" xfId="6705"/>
    <cellStyle name="Normal 14 5 3 2" xfId="14732"/>
    <cellStyle name="Normal 14 5 3 2 2" xfId="30897"/>
    <cellStyle name="Normal 14 5 3 3" xfId="22872"/>
    <cellStyle name="Normal 14 5 4" xfId="10183"/>
    <cellStyle name="Normal 14 5 4 2" xfId="26348"/>
    <cellStyle name="Normal 14 5 5" xfId="18323"/>
    <cellStyle name="Normal 14 6" xfId="2440"/>
    <cellStyle name="Normal 14 6 2" xfId="5099"/>
    <cellStyle name="Normal 14 6 2 2" xfId="13126"/>
    <cellStyle name="Normal 14 6 2 2 2" xfId="29291"/>
    <cellStyle name="Normal 14 6 2 3" xfId="21266"/>
    <cellStyle name="Normal 14 6 3" xfId="10528"/>
    <cellStyle name="Normal 14 6 3 2" xfId="26693"/>
    <cellStyle name="Normal 14 6 4" xfId="18668"/>
    <cellStyle name="Normal 14 7" xfId="4777"/>
    <cellStyle name="Normal 14 7 2" xfId="12804"/>
    <cellStyle name="Normal 14 7 2 2" xfId="28969"/>
    <cellStyle name="Normal 14 7 3" xfId="20944"/>
    <cellStyle name="Normal 14 8" xfId="15063"/>
    <cellStyle name="Normal 14 8 2" xfId="31228"/>
    <cellStyle name="Normal 14 9" xfId="8575"/>
    <cellStyle name="Normal 14 9 2" xfId="24742"/>
    <cellStyle name="Normal 15" xfId="143"/>
    <cellStyle name="Normal 16" xfId="566"/>
    <cellStyle name="Normal 16 10" xfId="8747"/>
    <cellStyle name="Normal 16 10 2" xfId="24914"/>
    <cellStyle name="Normal 16 11" xfId="7208"/>
    <cellStyle name="Normal 16 11 2" xfId="23375"/>
    <cellStyle name="Normal 16 12" xfId="16888"/>
    <cellStyle name="Normal 16 2" xfId="1052"/>
    <cellStyle name="Normal 16 2 2" xfId="3333"/>
    <cellStyle name="Normal 16 2 2 2" xfId="11368"/>
    <cellStyle name="Normal 16 2 2 2 2" xfId="27533"/>
    <cellStyle name="Normal 16 2 2 3" xfId="19508"/>
    <cellStyle name="Normal 16 2 3" xfId="5668"/>
    <cellStyle name="Normal 16 2 3 2" xfId="13695"/>
    <cellStyle name="Normal 16 2 3 2 2" xfId="29860"/>
    <cellStyle name="Normal 16 2 3 3" xfId="21835"/>
    <cellStyle name="Normal 16 2 4" xfId="15632"/>
    <cellStyle name="Normal 16 2 4 2" xfId="31797"/>
    <cellStyle name="Normal 16 2 5" xfId="9144"/>
    <cellStyle name="Normal 16 2 5 2" xfId="25311"/>
    <cellStyle name="Normal 16 2 6" xfId="7605"/>
    <cellStyle name="Normal 16 2 6 2" xfId="23772"/>
    <cellStyle name="Normal 16 2 7" xfId="17285"/>
    <cellStyle name="Normal 16 3" xfId="1451"/>
    <cellStyle name="Normal 16 3 2" xfId="3732"/>
    <cellStyle name="Normal 16 3 2 2" xfId="11765"/>
    <cellStyle name="Normal 16 3 2 2 2" xfId="27930"/>
    <cellStyle name="Normal 16 3 2 3" xfId="19905"/>
    <cellStyle name="Normal 16 3 3" xfId="6065"/>
    <cellStyle name="Normal 16 3 3 2" xfId="14092"/>
    <cellStyle name="Normal 16 3 3 2 2" xfId="30257"/>
    <cellStyle name="Normal 16 3 3 3" xfId="22232"/>
    <cellStyle name="Normal 16 3 4" xfId="16029"/>
    <cellStyle name="Normal 16 3 4 2" xfId="32194"/>
    <cellStyle name="Normal 16 3 5" xfId="9542"/>
    <cellStyle name="Normal 16 3 5 2" xfId="25708"/>
    <cellStyle name="Normal 16 3 6" xfId="8002"/>
    <cellStyle name="Normal 16 3 6 2" xfId="24169"/>
    <cellStyle name="Normal 16 3 7" xfId="17682"/>
    <cellStyle name="Normal 16 4" xfId="1867"/>
    <cellStyle name="Normal 16 4 2" xfId="4148"/>
    <cellStyle name="Normal 16 4 2 2" xfId="12180"/>
    <cellStyle name="Normal 16 4 2 2 2" xfId="28345"/>
    <cellStyle name="Normal 16 4 2 3" xfId="20320"/>
    <cellStyle name="Normal 16 4 3" xfId="6480"/>
    <cellStyle name="Normal 16 4 3 2" xfId="14507"/>
    <cellStyle name="Normal 16 4 3 2 2" xfId="30672"/>
    <cellStyle name="Normal 16 4 3 3" xfId="22647"/>
    <cellStyle name="Normal 16 4 4" xfId="16444"/>
    <cellStyle name="Normal 16 4 4 2" xfId="32609"/>
    <cellStyle name="Normal 16 4 5" xfId="9958"/>
    <cellStyle name="Normal 16 4 5 2" xfId="26123"/>
    <cellStyle name="Normal 16 4 6" xfId="8417"/>
    <cellStyle name="Normal 16 4 6 2" xfId="24584"/>
    <cellStyle name="Normal 16 4 7" xfId="18097"/>
    <cellStyle name="Normal 16 5" xfId="2266"/>
    <cellStyle name="Normal 16 5 2" xfId="4547"/>
    <cellStyle name="Normal 16 5 2 2" xfId="12577"/>
    <cellStyle name="Normal 16 5 2 2 2" xfId="28742"/>
    <cellStyle name="Normal 16 5 2 3" xfId="20717"/>
    <cellStyle name="Normal 16 5 3" xfId="6877"/>
    <cellStyle name="Normal 16 5 3 2" xfId="14904"/>
    <cellStyle name="Normal 16 5 3 2 2" xfId="31069"/>
    <cellStyle name="Normal 16 5 3 3" xfId="23044"/>
    <cellStyle name="Normal 16 5 4" xfId="10355"/>
    <cellStyle name="Normal 16 5 4 2" xfId="26520"/>
    <cellStyle name="Normal 16 5 5" xfId="18495"/>
    <cellStyle name="Normal 16 6" xfId="2925"/>
    <cellStyle name="Normal 16 6 2" xfId="5271"/>
    <cellStyle name="Normal 16 6 2 2" xfId="13298"/>
    <cellStyle name="Normal 16 6 2 2 2" xfId="29463"/>
    <cellStyle name="Normal 16 6 2 3" xfId="21438"/>
    <cellStyle name="Normal 16 6 3" xfId="10971"/>
    <cellStyle name="Normal 16 6 3 2" xfId="27136"/>
    <cellStyle name="Normal 16 6 4" xfId="19111"/>
    <cellStyle name="Normal 16 7" xfId="2677"/>
    <cellStyle name="Normal 16 7 2" xfId="10752"/>
    <cellStyle name="Normal 16 7 2 2" xfId="26917"/>
    <cellStyle name="Normal 16 7 3" xfId="18892"/>
    <cellStyle name="Normal 16 8" xfId="4941"/>
    <cellStyle name="Normal 16 8 2" xfId="12968"/>
    <cellStyle name="Normal 16 8 2 2" xfId="29133"/>
    <cellStyle name="Normal 16 8 3" xfId="21108"/>
    <cellStyle name="Normal 16 9" xfId="15235"/>
    <cellStyle name="Normal 16 9 2" xfId="31400"/>
    <cellStyle name="Normal 17" xfId="742"/>
    <cellStyle name="Normal 17 10" xfId="7377"/>
    <cellStyle name="Normal 17 10 2" xfId="23544"/>
    <cellStyle name="Normal 17 11" xfId="17057"/>
    <cellStyle name="Normal 17 2" xfId="1222"/>
    <cellStyle name="Normal 17 2 2" xfId="3503"/>
    <cellStyle name="Normal 17 2 2 2" xfId="11537"/>
    <cellStyle name="Normal 17 2 2 2 2" xfId="27702"/>
    <cellStyle name="Normal 17 2 2 3" xfId="19677"/>
    <cellStyle name="Normal 17 2 3" xfId="5837"/>
    <cellStyle name="Normal 17 2 3 2" xfId="13864"/>
    <cellStyle name="Normal 17 2 3 2 2" xfId="30029"/>
    <cellStyle name="Normal 17 2 3 3" xfId="22004"/>
    <cellStyle name="Normal 17 2 4" xfId="15801"/>
    <cellStyle name="Normal 17 2 4 2" xfId="31966"/>
    <cellStyle name="Normal 17 2 5" xfId="9313"/>
    <cellStyle name="Normal 17 2 5 2" xfId="25480"/>
    <cellStyle name="Normal 17 2 6" xfId="7774"/>
    <cellStyle name="Normal 17 2 6 2" xfId="23941"/>
    <cellStyle name="Normal 17 2 7" xfId="17454"/>
    <cellStyle name="Normal 17 3" xfId="1639"/>
    <cellStyle name="Normal 17 3 2" xfId="3920"/>
    <cellStyle name="Normal 17 3 2 2" xfId="11952"/>
    <cellStyle name="Normal 17 3 2 2 2" xfId="28117"/>
    <cellStyle name="Normal 17 3 2 3" xfId="20092"/>
    <cellStyle name="Normal 17 3 3" xfId="6252"/>
    <cellStyle name="Normal 17 3 3 2" xfId="14279"/>
    <cellStyle name="Normal 17 3 3 2 2" xfId="30444"/>
    <cellStyle name="Normal 17 3 3 3" xfId="22419"/>
    <cellStyle name="Normal 17 3 4" xfId="16216"/>
    <cellStyle name="Normal 17 3 4 2" xfId="32381"/>
    <cellStyle name="Normal 17 3 5" xfId="9730"/>
    <cellStyle name="Normal 17 3 5 2" xfId="25895"/>
    <cellStyle name="Normal 17 3 6" xfId="8189"/>
    <cellStyle name="Normal 17 3 6 2" xfId="24356"/>
    <cellStyle name="Normal 17 3 7" xfId="17869"/>
    <cellStyle name="Normal 17 4" xfId="2037"/>
    <cellStyle name="Normal 17 4 2" xfId="4318"/>
    <cellStyle name="Normal 17 4 2 2" xfId="12349"/>
    <cellStyle name="Normal 17 4 2 2 2" xfId="28514"/>
    <cellStyle name="Normal 17 4 2 3" xfId="20489"/>
    <cellStyle name="Normal 17 4 3" xfId="6649"/>
    <cellStyle name="Normal 17 4 3 2" xfId="14676"/>
    <cellStyle name="Normal 17 4 3 2 2" xfId="30841"/>
    <cellStyle name="Normal 17 4 3 3" xfId="22816"/>
    <cellStyle name="Normal 17 4 4" xfId="10127"/>
    <cellStyle name="Normal 17 4 4 2" xfId="26292"/>
    <cellStyle name="Normal 17 4 5" xfId="18267"/>
    <cellStyle name="Normal 17 5" xfId="3096"/>
    <cellStyle name="Normal 17 5 2" xfId="5440"/>
    <cellStyle name="Normal 17 5 2 2" xfId="13467"/>
    <cellStyle name="Normal 17 5 2 2 2" xfId="29632"/>
    <cellStyle name="Normal 17 5 2 3" xfId="21607"/>
    <cellStyle name="Normal 17 5 3" xfId="11140"/>
    <cellStyle name="Normal 17 5 3 2" xfId="27305"/>
    <cellStyle name="Normal 17 5 4" xfId="19280"/>
    <cellStyle name="Normal 17 6" xfId="2525"/>
    <cellStyle name="Normal 17 6 2" xfId="10613"/>
    <cellStyle name="Normal 17 6 2 2" xfId="26778"/>
    <cellStyle name="Normal 17 6 3" xfId="18753"/>
    <cellStyle name="Normal 17 7" xfId="4721"/>
    <cellStyle name="Normal 17 7 2" xfId="12748"/>
    <cellStyle name="Normal 17 7 2 2" xfId="28913"/>
    <cellStyle name="Normal 17 7 3" xfId="20888"/>
    <cellStyle name="Normal 17 8" xfId="15404"/>
    <cellStyle name="Normal 17 8 2" xfId="31569"/>
    <cellStyle name="Normal 17 9" xfId="8916"/>
    <cellStyle name="Normal 17 9 2" xfId="25083"/>
    <cellStyle name="Normal 18" xfId="1555"/>
    <cellStyle name="Normal 18 2" xfId="3836"/>
    <cellStyle name="Normal 18 2 2" xfId="11868"/>
    <cellStyle name="Normal 18 2 2 2" xfId="28033"/>
    <cellStyle name="Normal 18 2 3" xfId="20008"/>
    <cellStyle name="Normal 18 3" xfId="6168"/>
    <cellStyle name="Normal 18 3 2" xfId="14195"/>
    <cellStyle name="Normal 18 3 2 2" xfId="30360"/>
    <cellStyle name="Normal 18 3 3" xfId="22335"/>
    <cellStyle name="Normal 18 4" xfId="16132"/>
    <cellStyle name="Normal 18 4 2" xfId="32297"/>
    <cellStyle name="Normal 18 5" xfId="9646"/>
    <cellStyle name="Normal 18 5 2" xfId="25811"/>
    <cellStyle name="Normal 18 6" xfId="8105"/>
    <cellStyle name="Normal 18 6 2" xfId="24272"/>
    <cellStyle name="Normal 18 7" xfId="17785"/>
    <cellStyle name="Normal 19" xfId="4653"/>
    <cellStyle name="Normal 19 2" xfId="6980"/>
    <cellStyle name="Normal 19 2 2" xfId="15007"/>
    <cellStyle name="Normal 19 2 2 2" xfId="31172"/>
    <cellStyle name="Normal 19 2 3" xfId="23147"/>
    <cellStyle name="Normal 19 3" xfId="12680"/>
    <cellStyle name="Normal 19 3 2" xfId="28845"/>
    <cellStyle name="Normal 19 4" xfId="20820"/>
    <cellStyle name="Normal 2" xfId="144"/>
    <cellStyle name="Normal 2 10" xfId="743"/>
    <cellStyle name="Normal 2 10 2" xfId="1223"/>
    <cellStyle name="Normal 2 10 2 2" xfId="3504"/>
    <cellStyle name="Normal 2 10 2 3" xfId="9314"/>
    <cellStyle name="Normal 2 10 3" xfId="2038"/>
    <cellStyle name="Normal 2 10 3 2" xfId="4319"/>
    <cellStyle name="Normal 2 10 4" xfId="3097"/>
    <cellStyle name="Normal 2 11" xfId="676"/>
    <cellStyle name="Normal 2 11 2" xfId="3030"/>
    <cellStyle name="Normal 2 11 2 2" xfId="11074"/>
    <cellStyle name="Normal 2 11 2 2 2" xfId="27239"/>
    <cellStyle name="Normal 2 11 2 3" xfId="19214"/>
    <cellStyle name="Normal 2 11 3" xfId="5374"/>
    <cellStyle name="Normal 2 11 3 2" xfId="13401"/>
    <cellStyle name="Normal 2 11 3 2 2" xfId="29566"/>
    <cellStyle name="Normal 2 11 3 3" xfId="21541"/>
    <cellStyle name="Normal 2 11 4" xfId="15338"/>
    <cellStyle name="Normal 2 11 4 2" xfId="31503"/>
    <cellStyle name="Normal 2 11 5" xfId="8850"/>
    <cellStyle name="Normal 2 11 5 2" xfId="25017"/>
    <cellStyle name="Normal 2 11 6" xfId="7311"/>
    <cellStyle name="Normal 2 11 6 2" xfId="23478"/>
    <cellStyle name="Normal 2 11 7" xfId="16991"/>
    <cellStyle name="Normal 2 12" xfId="1156"/>
    <cellStyle name="Normal 2 12 2" xfId="3437"/>
    <cellStyle name="Normal 2 12 2 2" xfId="11471"/>
    <cellStyle name="Normal 2 12 2 2 2" xfId="27636"/>
    <cellStyle name="Normal 2 12 2 3" xfId="19611"/>
    <cellStyle name="Normal 2 12 3" xfId="5771"/>
    <cellStyle name="Normal 2 12 3 2" xfId="13798"/>
    <cellStyle name="Normal 2 12 3 2 2" xfId="29963"/>
    <cellStyle name="Normal 2 12 3 3" xfId="21938"/>
    <cellStyle name="Normal 2 12 4" xfId="15735"/>
    <cellStyle name="Normal 2 12 4 2" xfId="31900"/>
    <cellStyle name="Normal 2 12 5" xfId="9247"/>
    <cellStyle name="Normal 2 12 5 2" xfId="25414"/>
    <cellStyle name="Normal 2 12 6" xfId="7708"/>
    <cellStyle name="Normal 2 12 6 2" xfId="23875"/>
    <cellStyle name="Normal 2 12 7" xfId="17388"/>
    <cellStyle name="Normal 2 13" xfId="1573"/>
    <cellStyle name="Normal 2 13 2" xfId="3854"/>
    <cellStyle name="Normal 2 13 2 2" xfId="11886"/>
    <cellStyle name="Normal 2 13 2 2 2" xfId="28051"/>
    <cellStyle name="Normal 2 13 2 3" xfId="20026"/>
    <cellStyle name="Normal 2 13 3" xfId="6186"/>
    <cellStyle name="Normal 2 13 3 2" xfId="14213"/>
    <cellStyle name="Normal 2 13 3 2 2" xfId="30378"/>
    <cellStyle name="Normal 2 13 3 3" xfId="22353"/>
    <cellStyle name="Normal 2 13 4" xfId="16150"/>
    <cellStyle name="Normal 2 13 4 2" xfId="32315"/>
    <cellStyle name="Normal 2 13 5" xfId="9664"/>
    <cellStyle name="Normal 2 13 5 2" xfId="25829"/>
    <cellStyle name="Normal 2 13 6" xfId="8123"/>
    <cellStyle name="Normal 2 13 6 2" xfId="24290"/>
    <cellStyle name="Normal 2 13 7" xfId="17803"/>
    <cellStyle name="Normal 2 14" xfId="1971"/>
    <cellStyle name="Normal 2 14 2" xfId="4252"/>
    <cellStyle name="Normal 2 14 2 2" xfId="12283"/>
    <cellStyle name="Normal 2 14 2 2 2" xfId="28448"/>
    <cellStyle name="Normal 2 14 2 3" xfId="20423"/>
    <cellStyle name="Normal 2 14 3" xfId="6583"/>
    <cellStyle name="Normal 2 14 3 2" xfId="14610"/>
    <cellStyle name="Normal 2 14 3 2 2" xfId="30775"/>
    <cellStyle name="Normal 2 14 3 3" xfId="22750"/>
    <cellStyle name="Normal 2 14 4" xfId="10061"/>
    <cellStyle name="Normal 2 14 4 2" xfId="26226"/>
    <cellStyle name="Normal 2 14 5" xfId="18201"/>
    <cellStyle name="Normal 2 15" xfId="2386"/>
    <cellStyle name="Normal 2 15 2" xfId="5046"/>
    <cellStyle name="Normal 2 15 2 2" xfId="13073"/>
    <cellStyle name="Normal 2 15 2 2 2" xfId="29238"/>
    <cellStyle name="Normal 2 15 2 3" xfId="21213"/>
    <cellStyle name="Normal 2 15 3" xfId="10474"/>
    <cellStyle name="Normal 2 15 3 2" xfId="26639"/>
    <cellStyle name="Normal 2 15 4" xfId="18614"/>
    <cellStyle name="Normal 2 16" xfId="15010"/>
    <cellStyle name="Normal 2 16 2" xfId="31175"/>
    <cellStyle name="Normal 2 17" xfId="8522"/>
    <cellStyle name="Normal 2 17 2" xfId="24689"/>
    <cellStyle name="Normal 2 18" xfId="6983"/>
    <cellStyle name="Normal 2 18 2" xfId="23150"/>
    <cellStyle name="Normal 2 19" xfId="16549"/>
    <cellStyle name="Normal 2 19 2" xfId="32714"/>
    <cellStyle name="Normal 2 2" xfId="145"/>
    <cellStyle name="Normal 2 2 10" xfId="680"/>
    <cellStyle name="Normal 2 2 10 2" xfId="3034"/>
    <cellStyle name="Normal 2 2 10 2 2" xfId="11078"/>
    <cellStyle name="Normal 2 2 10 2 2 2" xfId="27243"/>
    <cellStyle name="Normal 2 2 10 2 3" xfId="19218"/>
    <cellStyle name="Normal 2 2 10 3" xfId="5378"/>
    <cellStyle name="Normal 2 2 10 3 2" xfId="13405"/>
    <cellStyle name="Normal 2 2 10 3 2 2" xfId="29570"/>
    <cellStyle name="Normal 2 2 10 3 3" xfId="21545"/>
    <cellStyle name="Normal 2 2 10 4" xfId="15342"/>
    <cellStyle name="Normal 2 2 10 4 2" xfId="31507"/>
    <cellStyle name="Normal 2 2 10 5" xfId="8854"/>
    <cellStyle name="Normal 2 2 10 5 2" xfId="25021"/>
    <cellStyle name="Normal 2 2 10 6" xfId="7315"/>
    <cellStyle name="Normal 2 2 10 6 2" xfId="23482"/>
    <cellStyle name="Normal 2 2 10 7" xfId="16995"/>
    <cellStyle name="Normal 2 2 11" xfId="1160"/>
    <cellStyle name="Normal 2 2 11 2" xfId="3441"/>
    <cellStyle name="Normal 2 2 11 2 2" xfId="11475"/>
    <cellStyle name="Normal 2 2 11 2 2 2" xfId="27640"/>
    <cellStyle name="Normal 2 2 11 2 3" xfId="19615"/>
    <cellStyle name="Normal 2 2 11 3" xfId="5775"/>
    <cellStyle name="Normal 2 2 11 3 2" xfId="13802"/>
    <cellStyle name="Normal 2 2 11 3 2 2" xfId="29967"/>
    <cellStyle name="Normal 2 2 11 3 3" xfId="21942"/>
    <cellStyle name="Normal 2 2 11 4" xfId="15739"/>
    <cellStyle name="Normal 2 2 11 4 2" xfId="31904"/>
    <cellStyle name="Normal 2 2 11 5" xfId="9251"/>
    <cellStyle name="Normal 2 2 11 5 2" xfId="25418"/>
    <cellStyle name="Normal 2 2 11 6" xfId="7712"/>
    <cellStyle name="Normal 2 2 11 6 2" xfId="23879"/>
    <cellStyle name="Normal 2 2 11 7" xfId="17392"/>
    <cellStyle name="Normal 2 2 12" xfId="1577"/>
    <cellStyle name="Normal 2 2 12 2" xfId="3858"/>
    <cellStyle name="Normal 2 2 12 2 2" xfId="11890"/>
    <cellStyle name="Normal 2 2 12 2 2 2" xfId="28055"/>
    <cellStyle name="Normal 2 2 12 2 3" xfId="20030"/>
    <cellStyle name="Normal 2 2 12 3" xfId="6190"/>
    <cellStyle name="Normal 2 2 12 3 2" xfId="14217"/>
    <cellStyle name="Normal 2 2 12 3 2 2" xfId="30382"/>
    <cellStyle name="Normal 2 2 12 3 3" xfId="22357"/>
    <cellStyle name="Normal 2 2 12 4" xfId="16154"/>
    <cellStyle name="Normal 2 2 12 4 2" xfId="32319"/>
    <cellStyle name="Normal 2 2 12 5" xfId="9668"/>
    <cellStyle name="Normal 2 2 12 5 2" xfId="25833"/>
    <cellStyle name="Normal 2 2 12 6" xfId="8127"/>
    <cellStyle name="Normal 2 2 12 6 2" xfId="24294"/>
    <cellStyle name="Normal 2 2 12 7" xfId="17807"/>
    <cellStyle name="Normal 2 2 13" xfId="1975"/>
    <cellStyle name="Normal 2 2 13 2" xfId="4256"/>
    <cellStyle name="Normal 2 2 13 2 2" xfId="12287"/>
    <cellStyle name="Normal 2 2 13 2 2 2" xfId="28452"/>
    <cellStyle name="Normal 2 2 13 2 3" xfId="20427"/>
    <cellStyle name="Normal 2 2 13 3" xfId="6587"/>
    <cellStyle name="Normal 2 2 13 3 2" xfId="14614"/>
    <cellStyle name="Normal 2 2 13 3 2 2" xfId="30779"/>
    <cellStyle name="Normal 2 2 13 3 3" xfId="22754"/>
    <cellStyle name="Normal 2 2 13 4" xfId="10065"/>
    <cellStyle name="Normal 2 2 13 4 2" xfId="26230"/>
    <cellStyle name="Normal 2 2 13 5" xfId="18205"/>
    <cellStyle name="Normal 2 2 14" xfId="4655"/>
    <cellStyle name="Normal 2 2 14 2" xfId="12682"/>
    <cellStyle name="Normal 2 2 14 2 2" xfId="28847"/>
    <cellStyle name="Normal 2 2 14 3" xfId="20822"/>
    <cellStyle name="Normal 2 2 2" xfId="146"/>
    <cellStyle name="Normal 2 2 2 10" xfId="16550"/>
    <cellStyle name="Normal 2 2 2 10 2" xfId="32715"/>
    <cellStyle name="Normal 2 2 2 11" xfId="16663"/>
    <cellStyle name="Normal 2 2 2 2" xfId="266"/>
    <cellStyle name="Normal 2 2 2 2 10" xfId="7040"/>
    <cellStyle name="Normal 2 2 2 2 10 2" xfId="23207"/>
    <cellStyle name="Normal 2 2 2 2 11" xfId="16606"/>
    <cellStyle name="Normal 2 2 2 2 11 2" xfId="32771"/>
    <cellStyle name="Normal 2 2 2 2 12" xfId="16719"/>
    <cellStyle name="Normal 2 2 2 2 2" xfId="870"/>
    <cellStyle name="Normal 2 2 2 2 2 2" xfId="3165"/>
    <cellStyle name="Normal 2 2 2 2 2 2 2" xfId="11200"/>
    <cellStyle name="Normal 2 2 2 2 2 2 2 2" xfId="27365"/>
    <cellStyle name="Normal 2 2 2 2 2 2 3" xfId="19340"/>
    <cellStyle name="Normal 2 2 2 2 2 3" xfId="5500"/>
    <cellStyle name="Normal 2 2 2 2 2 3 2" xfId="13527"/>
    <cellStyle name="Normal 2 2 2 2 2 3 2 2" xfId="29692"/>
    <cellStyle name="Normal 2 2 2 2 2 3 3" xfId="21667"/>
    <cellStyle name="Normal 2 2 2 2 2 4" xfId="15464"/>
    <cellStyle name="Normal 2 2 2 2 2 4 2" xfId="31629"/>
    <cellStyle name="Normal 2 2 2 2 2 5" xfId="8976"/>
    <cellStyle name="Normal 2 2 2 2 2 5 2" xfId="25143"/>
    <cellStyle name="Normal 2 2 2 2 2 6" xfId="7437"/>
    <cellStyle name="Normal 2 2 2 2 2 6 2" xfId="23604"/>
    <cellStyle name="Normal 2 2 2 2 2 7" xfId="17117"/>
    <cellStyle name="Normal 2 2 2 2 3" xfId="1283"/>
    <cellStyle name="Normal 2 2 2 2 3 2" xfId="3564"/>
    <cellStyle name="Normal 2 2 2 2 3 2 2" xfId="11597"/>
    <cellStyle name="Normal 2 2 2 2 3 2 2 2" xfId="27762"/>
    <cellStyle name="Normal 2 2 2 2 3 2 3" xfId="19737"/>
    <cellStyle name="Normal 2 2 2 2 3 3" xfId="5897"/>
    <cellStyle name="Normal 2 2 2 2 3 3 2" xfId="13924"/>
    <cellStyle name="Normal 2 2 2 2 3 3 2 2" xfId="30089"/>
    <cellStyle name="Normal 2 2 2 2 3 3 3" xfId="22064"/>
    <cellStyle name="Normal 2 2 2 2 3 4" xfId="15861"/>
    <cellStyle name="Normal 2 2 2 2 3 4 2" xfId="32026"/>
    <cellStyle name="Normal 2 2 2 2 3 5" xfId="9374"/>
    <cellStyle name="Normal 2 2 2 2 3 5 2" xfId="25540"/>
    <cellStyle name="Normal 2 2 2 2 3 6" xfId="7834"/>
    <cellStyle name="Normal 2 2 2 2 3 6 2" xfId="24001"/>
    <cellStyle name="Normal 2 2 2 2 3 7" xfId="17514"/>
    <cellStyle name="Normal 2 2 2 2 4" xfId="1699"/>
    <cellStyle name="Normal 2 2 2 2 4 2" xfId="3980"/>
    <cellStyle name="Normal 2 2 2 2 4 2 2" xfId="12012"/>
    <cellStyle name="Normal 2 2 2 2 4 2 2 2" xfId="28177"/>
    <cellStyle name="Normal 2 2 2 2 4 2 3" xfId="20152"/>
    <cellStyle name="Normal 2 2 2 2 4 3" xfId="6312"/>
    <cellStyle name="Normal 2 2 2 2 4 3 2" xfId="14339"/>
    <cellStyle name="Normal 2 2 2 2 4 3 2 2" xfId="30504"/>
    <cellStyle name="Normal 2 2 2 2 4 3 3" xfId="22479"/>
    <cellStyle name="Normal 2 2 2 2 4 4" xfId="16276"/>
    <cellStyle name="Normal 2 2 2 2 4 4 2" xfId="32441"/>
    <cellStyle name="Normal 2 2 2 2 4 5" xfId="9790"/>
    <cellStyle name="Normal 2 2 2 2 4 5 2" xfId="25955"/>
    <cellStyle name="Normal 2 2 2 2 4 6" xfId="8249"/>
    <cellStyle name="Normal 2 2 2 2 4 6 2" xfId="24416"/>
    <cellStyle name="Normal 2 2 2 2 4 7" xfId="17929"/>
    <cellStyle name="Normal 2 2 2 2 5" xfId="2098"/>
    <cellStyle name="Normal 2 2 2 2 5 2" xfId="4379"/>
    <cellStyle name="Normal 2 2 2 2 5 2 2" xfId="12409"/>
    <cellStyle name="Normal 2 2 2 2 5 2 2 2" xfId="28574"/>
    <cellStyle name="Normal 2 2 2 2 5 2 3" xfId="20549"/>
    <cellStyle name="Normal 2 2 2 2 5 3" xfId="6709"/>
    <cellStyle name="Normal 2 2 2 2 5 3 2" xfId="14736"/>
    <cellStyle name="Normal 2 2 2 2 5 3 2 2" xfId="30901"/>
    <cellStyle name="Normal 2 2 2 2 5 3 3" xfId="22876"/>
    <cellStyle name="Normal 2 2 2 2 5 4" xfId="10187"/>
    <cellStyle name="Normal 2 2 2 2 5 4 2" xfId="26352"/>
    <cellStyle name="Normal 2 2 2 2 5 5" xfId="18327"/>
    <cellStyle name="Normal 2 2 2 2 6" xfId="2444"/>
    <cellStyle name="Normal 2 2 2 2 6 2" xfId="5103"/>
    <cellStyle name="Normal 2 2 2 2 6 2 2" xfId="13130"/>
    <cellStyle name="Normal 2 2 2 2 6 2 2 2" xfId="29295"/>
    <cellStyle name="Normal 2 2 2 2 6 2 3" xfId="21270"/>
    <cellStyle name="Normal 2 2 2 2 6 3" xfId="10532"/>
    <cellStyle name="Normal 2 2 2 2 6 3 2" xfId="26697"/>
    <cellStyle name="Normal 2 2 2 2 6 4" xfId="18672"/>
    <cellStyle name="Normal 2 2 2 2 7" xfId="4781"/>
    <cellStyle name="Normal 2 2 2 2 7 2" xfId="12808"/>
    <cellStyle name="Normal 2 2 2 2 7 2 2" xfId="28973"/>
    <cellStyle name="Normal 2 2 2 2 7 3" xfId="20948"/>
    <cellStyle name="Normal 2 2 2 2 8" xfId="15067"/>
    <cellStyle name="Normal 2 2 2 2 8 2" xfId="31232"/>
    <cellStyle name="Normal 2 2 2 2 9" xfId="8579"/>
    <cellStyle name="Normal 2 2 2 2 9 2" xfId="24746"/>
    <cellStyle name="Normal 2 2 2 3" xfId="403"/>
    <cellStyle name="Normal 2 2 2 4" xfId="573"/>
    <cellStyle name="Normal 2 2 2 4 10" xfId="8754"/>
    <cellStyle name="Normal 2 2 2 4 10 2" xfId="24921"/>
    <cellStyle name="Normal 2 2 2 4 11" xfId="7215"/>
    <cellStyle name="Normal 2 2 2 4 11 2" xfId="23382"/>
    <cellStyle name="Normal 2 2 2 4 12" xfId="16895"/>
    <cellStyle name="Normal 2 2 2 4 2" xfId="1059"/>
    <cellStyle name="Normal 2 2 2 4 2 2" xfId="3340"/>
    <cellStyle name="Normal 2 2 2 4 2 2 2" xfId="11375"/>
    <cellStyle name="Normal 2 2 2 4 2 2 2 2" xfId="27540"/>
    <cellStyle name="Normal 2 2 2 4 2 2 3" xfId="19515"/>
    <cellStyle name="Normal 2 2 2 4 2 3" xfId="5675"/>
    <cellStyle name="Normal 2 2 2 4 2 3 2" xfId="13702"/>
    <cellStyle name="Normal 2 2 2 4 2 3 2 2" xfId="29867"/>
    <cellStyle name="Normal 2 2 2 4 2 3 3" xfId="21842"/>
    <cellStyle name="Normal 2 2 2 4 2 4" xfId="15639"/>
    <cellStyle name="Normal 2 2 2 4 2 4 2" xfId="31804"/>
    <cellStyle name="Normal 2 2 2 4 2 5" xfId="9151"/>
    <cellStyle name="Normal 2 2 2 4 2 5 2" xfId="25318"/>
    <cellStyle name="Normal 2 2 2 4 2 6" xfId="7612"/>
    <cellStyle name="Normal 2 2 2 4 2 6 2" xfId="23779"/>
    <cellStyle name="Normal 2 2 2 4 2 7" xfId="17292"/>
    <cellStyle name="Normal 2 2 2 4 3" xfId="1458"/>
    <cellStyle name="Normal 2 2 2 4 3 2" xfId="3739"/>
    <cellStyle name="Normal 2 2 2 4 3 2 2" xfId="11772"/>
    <cellStyle name="Normal 2 2 2 4 3 2 2 2" xfId="27937"/>
    <cellStyle name="Normal 2 2 2 4 3 2 3" xfId="19912"/>
    <cellStyle name="Normal 2 2 2 4 3 3" xfId="6072"/>
    <cellStyle name="Normal 2 2 2 4 3 3 2" xfId="14099"/>
    <cellStyle name="Normal 2 2 2 4 3 3 2 2" xfId="30264"/>
    <cellStyle name="Normal 2 2 2 4 3 3 3" xfId="22239"/>
    <cellStyle name="Normal 2 2 2 4 3 4" xfId="16036"/>
    <cellStyle name="Normal 2 2 2 4 3 4 2" xfId="32201"/>
    <cellStyle name="Normal 2 2 2 4 3 5" xfId="9549"/>
    <cellStyle name="Normal 2 2 2 4 3 5 2" xfId="25715"/>
    <cellStyle name="Normal 2 2 2 4 3 6" xfId="8009"/>
    <cellStyle name="Normal 2 2 2 4 3 6 2" xfId="24176"/>
    <cellStyle name="Normal 2 2 2 4 3 7" xfId="17689"/>
    <cellStyle name="Normal 2 2 2 4 4" xfId="1874"/>
    <cellStyle name="Normal 2 2 2 4 4 2" xfId="4155"/>
    <cellStyle name="Normal 2 2 2 4 4 2 2" xfId="12187"/>
    <cellStyle name="Normal 2 2 2 4 4 2 2 2" xfId="28352"/>
    <cellStyle name="Normal 2 2 2 4 4 2 3" xfId="20327"/>
    <cellStyle name="Normal 2 2 2 4 4 3" xfId="6487"/>
    <cellStyle name="Normal 2 2 2 4 4 3 2" xfId="14514"/>
    <cellStyle name="Normal 2 2 2 4 4 3 2 2" xfId="30679"/>
    <cellStyle name="Normal 2 2 2 4 4 3 3" xfId="22654"/>
    <cellStyle name="Normal 2 2 2 4 4 4" xfId="16451"/>
    <cellStyle name="Normal 2 2 2 4 4 4 2" xfId="32616"/>
    <cellStyle name="Normal 2 2 2 4 4 5" xfId="9965"/>
    <cellStyle name="Normal 2 2 2 4 4 5 2" xfId="26130"/>
    <cellStyle name="Normal 2 2 2 4 4 6" xfId="8424"/>
    <cellStyle name="Normal 2 2 2 4 4 6 2" xfId="24591"/>
    <cellStyle name="Normal 2 2 2 4 4 7" xfId="18104"/>
    <cellStyle name="Normal 2 2 2 4 5" xfId="2273"/>
    <cellStyle name="Normal 2 2 2 4 5 2" xfId="4554"/>
    <cellStyle name="Normal 2 2 2 4 5 2 2" xfId="12584"/>
    <cellStyle name="Normal 2 2 2 4 5 2 2 2" xfId="28749"/>
    <cellStyle name="Normal 2 2 2 4 5 2 3" xfId="20724"/>
    <cellStyle name="Normal 2 2 2 4 5 3" xfId="6884"/>
    <cellStyle name="Normal 2 2 2 4 5 3 2" xfId="14911"/>
    <cellStyle name="Normal 2 2 2 4 5 3 2 2" xfId="31076"/>
    <cellStyle name="Normal 2 2 2 4 5 3 3" xfId="23051"/>
    <cellStyle name="Normal 2 2 2 4 5 4" xfId="10362"/>
    <cellStyle name="Normal 2 2 2 4 5 4 2" xfId="26527"/>
    <cellStyle name="Normal 2 2 2 4 5 5" xfId="18502"/>
    <cellStyle name="Normal 2 2 2 4 6" xfId="2932"/>
    <cellStyle name="Normal 2 2 2 4 6 2" xfId="5278"/>
    <cellStyle name="Normal 2 2 2 4 6 2 2" xfId="13305"/>
    <cellStyle name="Normal 2 2 2 4 6 2 2 2" xfId="29470"/>
    <cellStyle name="Normal 2 2 2 4 6 2 3" xfId="21445"/>
    <cellStyle name="Normal 2 2 2 4 6 3" xfId="10978"/>
    <cellStyle name="Normal 2 2 2 4 6 3 2" xfId="27143"/>
    <cellStyle name="Normal 2 2 2 4 6 4" xfId="19118"/>
    <cellStyle name="Normal 2 2 2 4 7" xfId="2684"/>
    <cellStyle name="Normal 2 2 2 4 7 2" xfId="10759"/>
    <cellStyle name="Normal 2 2 2 4 7 2 2" xfId="26924"/>
    <cellStyle name="Normal 2 2 2 4 7 3" xfId="18899"/>
    <cellStyle name="Normal 2 2 2 4 8" xfId="4948"/>
    <cellStyle name="Normal 2 2 2 4 8 2" xfId="12975"/>
    <cellStyle name="Normal 2 2 2 4 8 2 2" xfId="29140"/>
    <cellStyle name="Normal 2 2 2 4 8 3" xfId="21115"/>
    <cellStyle name="Normal 2 2 2 4 9" xfId="15242"/>
    <cellStyle name="Normal 2 2 2 4 9 2" xfId="31407"/>
    <cellStyle name="Normal 2 2 2 5" xfId="790"/>
    <cellStyle name="Normal 2 2 2 5 10" xfId="7381"/>
    <cellStyle name="Normal 2 2 2 5 10 2" xfId="23548"/>
    <cellStyle name="Normal 2 2 2 5 11" xfId="17061"/>
    <cellStyle name="Normal 2 2 2 5 2" xfId="1227"/>
    <cellStyle name="Normal 2 2 2 5 2 2" xfId="3508"/>
    <cellStyle name="Normal 2 2 2 5 2 2 2" xfId="11541"/>
    <cellStyle name="Normal 2 2 2 5 2 2 2 2" xfId="27706"/>
    <cellStyle name="Normal 2 2 2 5 2 2 3" xfId="19681"/>
    <cellStyle name="Normal 2 2 2 5 2 3" xfId="5841"/>
    <cellStyle name="Normal 2 2 2 5 2 3 2" xfId="13868"/>
    <cellStyle name="Normal 2 2 2 5 2 3 2 2" xfId="30033"/>
    <cellStyle name="Normal 2 2 2 5 2 3 3" xfId="22008"/>
    <cellStyle name="Normal 2 2 2 5 2 4" xfId="15805"/>
    <cellStyle name="Normal 2 2 2 5 2 4 2" xfId="31970"/>
    <cellStyle name="Normal 2 2 2 5 2 5" xfId="9318"/>
    <cellStyle name="Normal 2 2 2 5 2 5 2" xfId="25484"/>
    <cellStyle name="Normal 2 2 2 5 2 6" xfId="7778"/>
    <cellStyle name="Normal 2 2 2 5 2 6 2" xfId="23945"/>
    <cellStyle name="Normal 2 2 2 5 2 7" xfId="17458"/>
    <cellStyle name="Normal 2 2 2 5 3" xfId="1643"/>
    <cellStyle name="Normal 2 2 2 5 3 2" xfId="3924"/>
    <cellStyle name="Normal 2 2 2 5 3 2 2" xfId="11956"/>
    <cellStyle name="Normal 2 2 2 5 3 2 2 2" xfId="28121"/>
    <cellStyle name="Normal 2 2 2 5 3 2 3" xfId="20096"/>
    <cellStyle name="Normal 2 2 2 5 3 3" xfId="6256"/>
    <cellStyle name="Normal 2 2 2 5 3 3 2" xfId="14283"/>
    <cellStyle name="Normal 2 2 2 5 3 3 2 2" xfId="30448"/>
    <cellStyle name="Normal 2 2 2 5 3 3 3" xfId="22423"/>
    <cellStyle name="Normal 2 2 2 5 3 4" xfId="16220"/>
    <cellStyle name="Normal 2 2 2 5 3 4 2" xfId="32385"/>
    <cellStyle name="Normal 2 2 2 5 3 5" xfId="9734"/>
    <cellStyle name="Normal 2 2 2 5 3 5 2" xfId="25899"/>
    <cellStyle name="Normal 2 2 2 5 3 6" xfId="8193"/>
    <cellStyle name="Normal 2 2 2 5 3 6 2" xfId="24360"/>
    <cellStyle name="Normal 2 2 2 5 3 7" xfId="17873"/>
    <cellStyle name="Normal 2 2 2 5 4" xfId="2042"/>
    <cellStyle name="Normal 2 2 2 5 4 2" xfId="4323"/>
    <cellStyle name="Normal 2 2 2 5 4 2 2" xfId="12353"/>
    <cellStyle name="Normal 2 2 2 5 4 2 2 2" xfId="28518"/>
    <cellStyle name="Normal 2 2 2 5 4 2 3" xfId="20493"/>
    <cellStyle name="Normal 2 2 2 5 4 3" xfId="6653"/>
    <cellStyle name="Normal 2 2 2 5 4 3 2" xfId="14680"/>
    <cellStyle name="Normal 2 2 2 5 4 3 2 2" xfId="30845"/>
    <cellStyle name="Normal 2 2 2 5 4 3 3" xfId="22820"/>
    <cellStyle name="Normal 2 2 2 5 4 4" xfId="10131"/>
    <cellStyle name="Normal 2 2 2 5 4 4 2" xfId="26296"/>
    <cellStyle name="Normal 2 2 2 5 4 5" xfId="18271"/>
    <cellStyle name="Normal 2 2 2 5 5" xfId="3101"/>
    <cellStyle name="Normal 2 2 2 5 5 2" xfId="5444"/>
    <cellStyle name="Normal 2 2 2 5 5 2 2" xfId="13471"/>
    <cellStyle name="Normal 2 2 2 5 5 2 2 2" xfId="29636"/>
    <cellStyle name="Normal 2 2 2 5 5 2 3" xfId="21611"/>
    <cellStyle name="Normal 2 2 2 5 5 3" xfId="11144"/>
    <cellStyle name="Normal 2 2 2 5 5 3 2" xfId="27309"/>
    <cellStyle name="Normal 2 2 2 5 5 4" xfId="19284"/>
    <cellStyle name="Normal 2 2 2 5 6" xfId="2530"/>
    <cellStyle name="Normal 2 2 2 5 6 2" xfId="10616"/>
    <cellStyle name="Normal 2 2 2 5 6 2 2" xfId="26781"/>
    <cellStyle name="Normal 2 2 2 5 6 3" xfId="18756"/>
    <cellStyle name="Normal 2 2 2 5 7" xfId="4725"/>
    <cellStyle name="Normal 2 2 2 5 7 2" xfId="12752"/>
    <cellStyle name="Normal 2 2 2 5 7 2 2" xfId="28917"/>
    <cellStyle name="Normal 2 2 2 5 7 3" xfId="20892"/>
    <cellStyle name="Normal 2 2 2 5 8" xfId="15408"/>
    <cellStyle name="Normal 2 2 2 5 8 2" xfId="31573"/>
    <cellStyle name="Normal 2 2 2 5 9" xfId="8920"/>
    <cellStyle name="Normal 2 2 2 5 9 2" xfId="25087"/>
    <cellStyle name="Normal 2 2 2 6" xfId="2387"/>
    <cellStyle name="Normal 2 2 2 6 2" xfId="5047"/>
    <cellStyle name="Normal 2 2 2 6 2 2" xfId="13074"/>
    <cellStyle name="Normal 2 2 2 6 2 2 2" xfId="29239"/>
    <cellStyle name="Normal 2 2 2 6 2 3" xfId="21214"/>
    <cellStyle name="Normal 2 2 2 6 3" xfId="10475"/>
    <cellStyle name="Normal 2 2 2 6 3 2" xfId="26640"/>
    <cellStyle name="Normal 2 2 2 6 4" xfId="18615"/>
    <cellStyle name="Normal 2 2 2 7" xfId="15011"/>
    <cellStyle name="Normal 2 2 2 7 2" xfId="31176"/>
    <cellStyle name="Normal 2 2 2 8" xfId="8523"/>
    <cellStyle name="Normal 2 2 2 8 2" xfId="24690"/>
    <cellStyle name="Normal 2 2 2 9" xfId="6984"/>
    <cellStyle name="Normal 2 2 2 9 2" xfId="23151"/>
    <cellStyle name="Normal 2 2 3" xfId="404"/>
    <cellStyle name="Normal 2 2 3 10" xfId="1980"/>
    <cellStyle name="Normal 2 2 3 10 2" xfId="4261"/>
    <cellStyle name="Normal 2 2 3 10 2 2" xfId="12292"/>
    <cellStyle name="Normal 2 2 3 10 2 2 2" xfId="28457"/>
    <cellStyle name="Normal 2 2 3 10 2 3" xfId="20432"/>
    <cellStyle name="Normal 2 2 3 10 3" xfId="6592"/>
    <cellStyle name="Normal 2 2 3 10 3 2" xfId="14619"/>
    <cellStyle name="Normal 2 2 3 10 3 2 2" xfId="30784"/>
    <cellStyle name="Normal 2 2 3 10 3 3" xfId="22759"/>
    <cellStyle name="Normal 2 2 3 10 4" xfId="10070"/>
    <cellStyle name="Normal 2 2 3 10 4 2" xfId="26235"/>
    <cellStyle name="Normal 2 2 3 10 5" xfId="18210"/>
    <cellStyle name="Normal 2 2 3 11" xfId="2794"/>
    <cellStyle name="Normal 2 2 3 11 2" xfId="5156"/>
    <cellStyle name="Normal 2 2 3 11 2 2" xfId="13183"/>
    <cellStyle name="Normal 2 2 3 11 2 2 2" xfId="29348"/>
    <cellStyle name="Normal 2 2 3 11 2 3" xfId="21323"/>
    <cellStyle name="Normal 2 2 3 11 3" xfId="10856"/>
    <cellStyle name="Normal 2 2 3 11 3 2" xfId="27021"/>
    <cellStyle name="Normal 2 2 3 11 4" xfId="18996"/>
    <cellStyle name="Normal 2 2 3 12" xfId="2381"/>
    <cellStyle name="Normal 2 2 3 12 2" xfId="10469"/>
    <cellStyle name="Normal 2 2 3 12 2 2" xfId="26634"/>
    <cellStyle name="Normal 2 2 3 12 3" xfId="18609"/>
    <cellStyle name="Normal 2 2 3 13" xfId="4664"/>
    <cellStyle name="Normal 2 2 3 13 2" xfId="12691"/>
    <cellStyle name="Normal 2 2 3 13 2 2" xfId="28856"/>
    <cellStyle name="Normal 2 2 3 13 3" xfId="20831"/>
    <cellStyle name="Normal 2 2 3 14" xfId="15120"/>
    <cellStyle name="Normal 2 2 3 14 2" xfId="31285"/>
    <cellStyle name="Normal 2 2 3 15" xfId="8632"/>
    <cellStyle name="Normal 2 2 3 15 2" xfId="24799"/>
    <cellStyle name="Normal 2 2 3 16" xfId="7093"/>
    <cellStyle name="Normal 2 2 3 16 2" xfId="23260"/>
    <cellStyle name="Normal 2 2 3 17" xfId="16772"/>
    <cellStyle name="Normal 2 2 3 2" xfId="405"/>
    <cellStyle name="Normal 2 2 3 2 10" xfId="4665"/>
    <cellStyle name="Normal 2 2 3 2 10 2" xfId="12692"/>
    <cellStyle name="Normal 2 2 3 2 10 2 2" xfId="28857"/>
    <cellStyle name="Normal 2 2 3 2 10 3" xfId="20832"/>
    <cellStyle name="Normal 2 2 3 2 11" xfId="15121"/>
    <cellStyle name="Normal 2 2 3 2 11 2" xfId="31286"/>
    <cellStyle name="Normal 2 2 3 2 12" xfId="8633"/>
    <cellStyle name="Normal 2 2 3 2 12 2" xfId="24800"/>
    <cellStyle name="Normal 2 2 3 2 13" xfId="7094"/>
    <cellStyle name="Normal 2 2 3 2 13 2" xfId="23261"/>
    <cellStyle name="Normal 2 2 3 2 14" xfId="16773"/>
    <cellStyle name="Normal 2 2 3 2 2" xfId="602"/>
    <cellStyle name="Normal 2 2 3 2 2 10" xfId="8782"/>
    <cellStyle name="Normal 2 2 3 2 2 10 2" xfId="24949"/>
    <cellStyle name="Normal 2 2 3 2 2 11" xfId="7243"/>
    <cellStyle name="Normal 2 2 3 2 2 11 2" xfId="23410"/>
    <cellStyle name="Normal 2 2 3 2 2 12" xfId="16923"/>
    <cellStyle name="Normal 2 2 3 2 2 2" xfId="1087"/>
    <cellStyle name="Normal 2 2 3 2 2 2 2" xfId="3368"/>
    <cellStyle name="Normal 2 2 3 2 2 2 2 2" xfId="11403"/>
    <cellStyle name="Normal 2 2 3 2 2 2 2 2 2" xfId="27568"/>
    <cellStyle name="Normal 2 2 3 2 2 2 2 3" xfId="19543"/>
    <cellStyle name="Normal 2 2 3 2 2 2 3" xfId="5703"/>
    <cellStyle name="Normal 2 2 3 2 2 2 3 2" xfId="13730"/>
    <cellStyle name="Normal 2 2 3 2 2 2 3 2 2" xfId="29895"/>
    <cellStyle name="Normal 2 2 3 2 2 2 3 3" xfId="21870"/>
    <cellStyle name="Normal 2 2 3 2 2 2 4" xfId="15667"/>
    <cellStyle name="Normal 2 2 3 2 2 2 4 2" xfId="31832"/>
    <cellStyle name="Normal 2 2 3 2 2 2 5" xfId="9179"/>
    <cellStyle name="Normal 2 2 3 2 2 2 5 2" xfId="25346"/>
    <cellStyle name="Normal 2 2 3 2 2 2 6" xfId="7640"/>
    <cellStyle name="Normal 2 2 3 2 2 2 6 2" xfId="23807"/>
    <cellStyle name="Normal 2 2 3 2 2 2 7" xfId="17320"/>
    <cellStyle name="Normal 2 2 3 2 2 3" xfId="1486"/>
    <cellStyle name="Normal 2 2 3 2 2 3 2" xfId="3767"/>
    <cellStyle name="Normal 2 2 3 2 2 3 2 2" xfId="11800"/>
    <cellStyle name="Normal 2 2 3 2 2 3 2 2 2" xfId="27965"/>
    <cellStyle name="Normal 2 2 3 2 2 3 2 3" xfId="19940"/>
    <cellStyle name="Normal 2 2 3 2 2 3 3" xfId="6100"/>
    <cellStyle name="Normal 2 2 3 2 2 3 3 2" xfId="14127"/>
    <cellStyle name="Normal 2 2 3 2 2 3 3 2 2" xfId="30292"/>
    <cellStyle name="Normal 2 2 3 2 2 3 3 3" xfId="22267"/>
    <cellStyle name="Normal 2 2 3 2 2 3 4" xfId="16064"/>
    <cellStyle name="Normal 2 2 3 2 2 3 4 2" xfId="32229"/>
    <cellStyle name="Normal 2 2 3 2 2 3 5" xfId="9577"/>
    <cellStyle name="Normal 2 2 3 2 2 3 5 2" xfId="25743"/>
    <cellStyle name="Normal 2 2 3 2 2 3 6" xfId="8037"/>
    <cellStyle name="Normal 2 2 3 2 2 3 6 2" xfId="24204"/>
    <cellStyle name="Normal 2 2 3 2 2 3 7" xfId="17717"/>
    <cellStyle name="Normal 2 2 3 2 2 4" xfId="1902"/>
    <cellStyle name="Normal 2 2 3 2 2 4 2" xfId="4183"/>
    <cellStyle name="Normal 2 2 3 2 2 4 2 2" xfId="12215"/>
    <cellStyle name="Normal 2 2 3 2 2 4 2 2 2" xfId="28380"/>
    <cellStyle name="Normal 2 2 3 2 2 4 2 3" xfId="20355"/>
    <cellStyle name="Normal 2 2 3 2 2 4 3" xfId="6515"/>
    <cellStyle name="Normal 2 2 3 2 2 4 3 2" xfId="14542"/>
    <cellStyle name="Normal 2 2 3 2 2 4 3 2 2" xfId="30707"/>
    <cellStyle name="Normal 2 2 3 2 2 4 3 3" xfId="22682"/>
    <cellStyle name="Normal 2 2 3 2 2 4 4" xfId="16479"/>
    <cellStyle name="Normal 2 2 3 2 2 4 4 2" xfId="32644"/>
    <cellStyle name="Normal 2 2 3 2 2 4 5" xfId="9993"/>
    <cellStyle name="Normal 2 2 3 2 2 4 5 2" xfId="26158"/>
    <cellStyle name="Normal 2 2 3 2 2 4 6" xfId="8452"/>
    <cellStyle name="Normal 2 2 3 2 2 4 6 2" xfId="24619"/>
    <cellStyle name="Normal 2 2 3 2 2 4 7" xfId="18132"/>
    <cellStyle name="Normal 2 2 3 2 2 5" xfId="2301"/>
    <cellStyle name="Normal 2 2 3 2 2 5 2" xfId="4582"/>
    <cellStyle name="Normal 2 2 3 2 2 5 2 2" xfId="12612"/>
    <cellStyle name="Normal 2 2 3 2 2 5 2 2 2" xfId="28777"/>
    <cellStyle name="Normal 2 2 3 2 2 5 2 3" xfId="20752"/>
    <cellStyle name="Normal 2 2 3 2 2 5 3" xfId="6912"/>
    <cellStyle name="Normal 2 2 3 2 2 5 3 2" xfId="14939"/>
    <cellStyle name="Normal 2 2 3 2 2 5 3 2 2" xfId="31104"/>
    <cellStyle name="Normal 2 2 3 2 2 5 3 3" xfId="23079"/>
    <cellStyle name="Normal 2 2 3 2 2 5 4" xfId="10390"/>
    <cellStyle name="Normal 2 2 3 2 2 5 4 2" xfId="26555"/>
    <cellStyle name="Normal 2 2 3 2 2 5 5" xfId="18530"/>
    <cellStyle name="Normal 2 2 3 2 2 6" xfId="2960"/>
    <cellStyle name="Normal 2 2 3 2 2 6 2" xfId="5306"/>
    <cellStyle name="Normal 2 2 3 2 2 6 2 2" xfId="13333"/>
    <cellStyle name="Normal 2 2 3 2 2 6 2 2 2" xfId="29498"/>
    <cellStyle name="Normal 2 2 3 2 2 6 2 3" xfId="21473"/>
    <cellStyle name="Normal 2 2 3 2 2 6 3" xfId="11006"/>
    <cellStyle name="Normal 2 2 3 2 2 6 3 2" xfId="27171"/>
    <cellStyle name="Normal 2 2 3 2 2 6 4" xfId="19146"/>
    <cellStyle name="Normal 2 2 3 2 2 7" xfId="2712"/>
    <cellStyle name="Normal 2 2 3 2 2 7 2" xfId="10787"/>
    <cellStyle name="Normal 2 2 3 2 2 7 2 2" xfId="26952"/>
    <cellStyle name="Normal 2 2 3 2 2 7 3" xfId="18927"/>
    <cellStyle name="Normal 2 2 3 2 2 8" xfId="4976"/>
    <cellStyle name="Normal 2 2 3 2 2 8 2" xfId="13003"/>
    <cellStyle name="Normal 2 2 3 2 2 8 2 2" xfId="29168"/>
    <cellStyle name="Normal 2 2 3 2 2 8 3" xfId="21143"/>
    <cellStyle name="Normal 2 2 3 2 2 9" xfId="15270"/>
    <cellStyle name="Normal 2 2 3 2 2 9 2" xfId="31435"/>
    <cellStyle name="Normal 2 2 3 2 3" xfId="926"/>
    <cellStyle name="Normal 2 2 3 2 3 10" xfId="7491"/>
    <cellStyle name="Normal 2 2 3 2 3 10 2" xfId="23658"/>
    <cellStyle name="Normal 2 2 3 2 3 11" xfId="17171"/>
    <cellStyle name="Normal 2 2 3 2 3 2" xfId="1337"/>
    <cellStyle name="Normal 2 2 3 2 3 2 2" xfId="3618"/>
    <cellStyle name="Normal 2 2 3 2 3 2 2 2" xfId="11651"/>
    <cellStyle name="Normal 2 2 3 2 3 2 2 2 2" xfId="27816"/>
    <cellStyle name="Normal 2 2 3 2 3 2 2 3" xfId="19791"/>
    <cellStyle name="Normal 2 2 3 2 3 2 3" xfId="5951"/>
    <cellStyle name="Normal 2 2 3 2 3 2 3 2" xfId="13978"/>
    <cellStyle name="Normal 2 2 3 2 3 2 3 2 2" xfId="30143"/>
    <cellStyle name="Normal 2 2 3 2 3 2 3 3" xfId="22118"/>
    <cellStyle name="Normal 2 2 3 2 3 2 4" xfId="15915"/>
    <cellStyle name="Normal 2 2 3 2 3 2 4 2" xfId="32080"/>
    <cellStyle name="Normal 2 2 3 2 3 2 5" xfId="9428"/>
    <cellStyle name="Normal 2 2 3 2 3 2 5 2" xfId="25594"/>
    <cellStyle name="Normal 2 2 3 2 3 2 6" xfId="7888"/>
    <cellStyle name="Normal 2 2 3 2 3 2 6 2" xfId="24055"/>
    <cellStyle name="Normal 2 2 3 2 3 2 7" xfId="17568"/>
    <cellStyle name="Normal 2 2 3 2 3 3" xfId="1753"/>
    <cellStyle name="Normal 2 2 3 2 3 3 2" xfId="4034"/>
    <cellStyle name="Normal 2 2 3 2 3 3 2 2" xfId="12066"/>
    <cellStyle name="Normal 2 2 3 2 3 3 2 2 2" xfId="28231"/>
    <cellStyle name="Normal 2 2 3 2 3 3 2 3" xfId="20206"/>
    <cellStyle name="Normal 2 2 3 2 3 3 3" xfId="6366"/>
    <cellStyle name="Normal 2 2 3 2 3 3 3 2" xfId="14393"/>
    <cellStyle name="Normal 2 2 3 2 3 3 3 2 2" xfId="30558"/>
    <cellStyle name="Normal 2 2 3 2 3 3 3 3" xfId="22533"/>
    <cellStyle name="Normal 2 2 3 2 3 3 4" xfId="16330"/>
    <cellStyle name="Normal 2 2 3 2 3 3 4 2" xfId="32495"/>
    <cellStyle name="Normal 2 2 3 2 3 3 5" xfId="9844"/>
    <cellStyle name="Normal 2 2 3 2 3 3 5 2" xfId="26009"/>
    <cellStyle name="Normal 2 2 3 2 3 3 6" xfId="8303"/>
    <cellStyle name="Normal 2 2 3 2 3 3 6 2" xfId="24470"/>
    <cellStyle name="Normal 2 2 3 2 3 3 7" xfId="17983"/>
    <cellStyle name="Normal 2 2 3 2 3 4" xfId="2152"/>
    <cellStyle name="Normal 2 2 3 2 3 4 2" xfId="4433"/>
    <cellStyle name="Normal 2 2 3 2 3 4 2 2" xfId="12463"/>
    <cellStyle name="Normal 2 2 3 2 3 4 2 2 2" xfId="28628"/>
    <cellStyle name="Normal 2 2 3 2 3 4 2 3" xfId="20603"/>
    <cellStyle name="Normal 2 2 3 2 3 4 3" xfId="6763"/>
    <cellStyle name="Normal 2 2 3 2 3 4 3 2" xfId="14790"/>
    <cellStyle name="Normal 2 2 3 2 3 4 3 2 2" xfId="30955"/>
    <cellStyle name="Normal 2 2 3 2 3 4 3 3" xfId="22930"/>
    <cellStyle name="Normal 2 2 3 2 3 4 4" xfId="10241"/>
    <cellStyle name="Normal 2 2 3 2 3 4 4 2" xfId="26406"/>
    <cellStyle name="Normal 2 2 3 2 3 4 5" xfId="18381"/>
    <cellStyle name="Normal 2 2 3 2 3 5" xfId="3219"/>
    <cellStyle name="Normal 2 2 3 2 3 5 2" xfId="5554"/>
    <cellStyle name="Normal 2 2 3 2 3 5 2 2" xfId="13581"/>
    <cellStyle name="Normal 2 2 3 2 3 5 2 2 2" xfId="29746"/>
    <cellStyle name="Normal 2 2 3 2 3 5 2 3" xfId="21721"/>
    <cellStyle name="Normal 2 2 3 2 3 5 3" xfId="11254"/>
    <cellStyle name="Normal 2 2 3 2 3 5 3 2" xfId="27419"/>
    <cellStyle name="Normal 2 2 3 2 3 5 4" xfId="19394"/>
    <cellStyle name="Normal 2 2 3 2 3 6" xfId="2564"/>
    <cellStyle name="Normal 2 2 3 2 3 6 2" xfId="10645"/>
    <cellStyle name="Normal 2 2 3 2 3 6 2 2" xfId="26810"/>
    <cellStyle name="Normal 2 2 3 2 3 6 3" xfId="18785"/>
    <cellStyle name="Normal 2 2 3 2 3 7" xfId="4834"/>
    <cellStyle name="Normal 2 2 3 2 3 7 2" xfId="12861"/>
    <cellStyle name="Normal 2 2 3 2 3 7 2 2" xfId="29026"/>
    <cellStyle name="Normal 2 2 3 2 3 7 3" xfId="21001"/>
    <cellStyle name="Normal 2 2 3 2 3 8" xfId="15518"/>
    <cellStyle name="Normal 2 2 3 2 3 8 2" xfId="31683"/>
    <cellStyle name="Normal 2 2 3 2 3 9" xfId="9030"/>
    <cellStyle name="Normal 2 2 3 2 3 9 2" xfId="25197"/>
    <cellStyle name="Normal 2 2 3 2 4" xfId="706"/>
    <cellStyle name="Normal 2 2 3 2 4 2" xfId="3060"/>
    <cellStyle name="Normal 2 2 3 2 4 2 2" xfId="11104"/>
    <cellStyle name="Normal 2 2 3 2 4 2 2 2" xfId="27269"/>
    <cellStyle name="Normal 2 2 3 2 4 2 3" xfId="19244"/>
    <cellStyle name="Normal 2 2 3 2 4 3" xfId="5404"/>
    <cellStyle name="Normal 2 2 3 2 4 3 2" xfId="13431"/>
    <cellStyle name="Normal 2 2 3 2 4 3 2 2" xfId="29596"/>
    <cellStyle name="Normal 2 2 3 2 4 3 3" xfId="21571"/>
    <cellStyle name="Normal 2 2 3 2 4 4" xfId="15368"/>
    <cellStyle name="Normal 2 2 3 2 4 4 2" xfId="31533"/>
    <cellStyle name="Normal 2 2 3 2 4 5" xfId="8880"/>
    <cellStyle name="Normal 2 2 3 2 4 5 2" xfId="25047"/>
    <cellStyle name="Normal 2 2 3 2 4 6" xfId="7341"/>
    <cellStyle name="Normal 2 2 3 2 4 6 2" xfId="23508"/>
    <cellStyle name="Normal 2 2 3 2 4 7" xfId="17021"/>
    <cellStyle name="Normal 2 2 3 2 5" xfId="1186"/>
    <cellStyle name="Normal 2 2 3 2 5 2" xfId="3467"/>
    <cellStyle name="Normal 2 2 3 2 5 2 2" xfId="11501"/>
    <cellStyle name="Normal 2 2 3 2 5 2 2 2" xfId="27666"/>
    <cellStyle name="Normal 2 2 3 2 5 2 3" xfId="19641"/>
    <cellStyle name="Normal 2 2 3 2 5 3" xfId="5801"/>
    <cellStyle name="Normal 2 2 3 2 5 3 2" xfId="13828"/>
    <cellStyle name="Normal 2 2 3 2 5 3 2 2" xfId="29993"/>
    <cellStyle name="Normal 2 2 3 2 5 3 3" xfId="21968"/>
    <cellStyle name="Normal 2 2 3 2 5 4" xfId="15765"/>
    <cellStyle name="Normal 2 2 3 2 5 4 2" xfId="31930"/>
    <cellStyle name="Normal 2 2 3 2 5 5" xfId="9277"/>
    <cellStyle name="Normal 2 2 3 2 5 5 2" xfId="25444"/>
    <cellStyle name="Normal 2 2 3 2 5 6" xfId="7738"/>
    <cellStyle name="Normal 2 2 3 2 5 6 2" xfId="23905"/>
    <cellStyle name="Normal 2 2 3 2 5 7" xfId="17418"/>
    <cellStyle name="Normal 2 2 3 2 6" xfId="1603"/>
    <cellStyle name="Normal 2 2 3 2 6 2" xfId="3884"/>
    <cellStyle name="Normal 2 2 3 2 6 2 2" xfId="11916"/>
    <cellStyle name="Normal 2 2 3 2 6 2 2 2" xfId="28081"/>
    <cellStyle name="Normal 2 2 3 2 6 2 3" xfId="20056"/>
    <cellStyle name="Normal 2 2 3 2 6 3" xfId="6216"/>
    <cellStyle name="Normal 2 2 3 2 6 3 2" xfId="14243"/>
    <cellStyle name="Normal 2 2 3 2 6 3 2 2" xfId="30408"/>
    <cellStyle name="Normal 2 2 3 2 6 3 3" xfId="22383"/>
    <cellStyle name="Normal 2 2 3 2 6 4" xfId="16180"/>
    <cellStyle name="Normal 2 2 3 2 6 4 2" xfId="32345"/>
    <cellStyle name="Normal 2 2 3 2 6 5" xfId="9694"/>
    <cellStyle name="Normal 2 2 3 2 6 5 2" xfId="25859"/>
    <cellStyle name="Normal 2 2 3 2 6 6" xfId="8153"/>
    <cellStyle name="Normal 2 2 3 2 6 6 2" xfId="24320"/>
    <cellStyle name="Normal 2 2 3 2 6 7" xfId="17833"/>
    <cellStyle name="Normal 2 2 3 2 7" xfId="2001"/>
    <cellStyle name="Normal 2 2 3 2 7 2" xfId="4282"/>
    <cellStyle name="Normal 2 2 3 2 7 2 2" xfId="12313"/>
    <cellStyle name="Normal 2 2 3 2 7 2 2 2" xfId="28478"/>
    <cellStyle name="Normal 2 2 3 2 7 2 3" xfId="20453"/>
    <cellStyle name="Normal 2 2 3 2 7 3" xfId="6613"/>
    <cellStyle name="Normal 2 2 3 2 7 3 2" xfId="14640"/>
    <cellStyle name="Normal 2 2 3 2 7 3 2 2" xfId="30805"/>
    <cellStyle name="Normal 2 2 3 2 7 3 3" xfId="22780"/>
    <cellStyle name="Normal 2 2 3 2 7 4" xfId="10091"/>
    <cellStyle name="Normal 2 2 3 2 7 4 2" xfId="26256"/>
    <cellStyle name="Normal 2 2 3 2 7 5" xfId="18231"/>
    <cellStyle name="Normal 2 2 3 2 8" xfId="2795"/>
    <cellStyle name="Normal 2 2 3 2 8 2" xfId="5157"/>
    <cellStyle name="Normal 2 2 3 2 8 2 2" xfId="13184"/>
    <cellStyle name="Normal 2 2 3 2 8 2 2 2" xfId="29349"/>
    <cellStyle name="Normal 2 2 3 2 8 2 3" xfId="21324"/>
    <cellStyle name="Normal 2 2 3 2 8 3" xfId="10857"/>
    <cellStyle name="Normal 2 2 3 2 8 3 2" xfId="27022"/>
    <cellStyle name="Normal 2 2 3 2 8 4" xfId="18997"/>
    <cellStyle name="Normal 2 2 3 2 9" xfId="2498"/>
    <cellStyle name="Normal 2 2 3 2 9 2" xfId="10586"/>
    <cellStyle name="Normal 2 2 3 2 9 2 2" xfId="26751"/>
    <cellStyle name="Normal 2 2 3 2 9 3" xfId="18726"/>
    <cellStyle name="Normal 2 2 3 3" xfId="406"/>
    <cellStyle name="Normal 2 2 3 3 10" xfId="4666"/>
    <cellStyle name="Normal 2 2 3 3 10 2" xfId="12693"/>
    <cellStyle name="Normal 2 2 3 3 10 2 2" xfId="28858"/>
    <cellStyle name="Normal 2 2 3 3 10 3" xfId="20833"/>
    <cellStyle name="Normal 2 2 3 3 11" xfId="15122"/>
    <cellStyle name="Normal 2 2 3 3 11 2" xfId="31287"/>
    <cellStyle name="Normal 2 2 3 3 12" xfId="8634"/>
    <cellStyle name="Normal 2 2 3 3 12 2" xfId="24801"/>
    <cellStyle name="Normal 2 2 3 3 13" xfId="7095"/>
    <cellStyle name="Normal 2 2 3 3 13 2" xfId="23262"/>
    <cellStyle name="Normal 2 2 3 3 14" xfId="16774"/>
    <cellStyle name="Normal 2 2 3 3 2" xfId="603"/>
    <cellStyle name="Normal 2 2 3 3 2 10" xfId="8783"/>
    <cellStyle name="Normal 2 2 3 3 2 10 2" xfId="24950"/>
    <cellStyle name="Normal 2 2 3 3 2 11" xfId="7244"/>
    <cellStyle name="Normal 2 2 3 3 2 11 2" xfId="23411"/>
    <cellStyle name="Normal 2 2 3 3 2 12" xfId="16924"/>
    <cellStyle name="Normal 2 2 3 3 2 2" xfId="1088"/>
    <cellStyle name="Normal 2 2 3 3 2 2 2" xfId="3369"/>
    <cellStyle name="Normal 2 2 3 3 2 2 2 2" xfId="11404"/>
    <cellStyle name="Normal 2 2 3 3 2 2 2 2 2" xfId="27569"/>
    <cellStyle name="Normal 2 2 3 3 2 2 2 3" xfId="19544"/>
    <cellStyle name="Normal 2 2 3 3 2 2 3" xfId="5704"/>
    <cellStyle name="Normal 2 2 3 3 2 2 3 2" xfId="13731"/>
    <cellStyle name="Normal 2 2 3 3 2 2 3 2 2" xfId="29896"/>
    <cellStyle name="Normal 2 2 3 3 2 2 3 3" xfId="21871"/>
    <cellStyle name="Normal 2 2 3 3 2 2 4" xfId="15668"/>
    <cellStyle name="Normal 2 2 3 3 2 2 4 2" xfId="31833"/>
    <cellStyle name="Normal 2 2 3 3 2 2 5" xfId="9180"/>
    <cellStyle name="Normal 2 2 3 3 2 2 5 2" xfId="25347"/>
    <cellStyle name="Normal 2 2 3 3 2 2 6" xfId="7641"/>
    <cellStyle name="Normal 2 2 3 3 2 2 6 2" xfId="23808"/>
    <cellStyle name="Normal 2 2 3 3 2 2 7" xfId="17321"/>
    <cellStyle name="Normal 2 2 3 3 2 3" xfId="1487"/>
    <cellStyle name="Normal 2 2 3 3 2 3 2" xfId="3768"/>
    <cellStyle name="Normal 2 2 3 3 2 3 2 2" xfId="11801"/>
    <cellStyle name="Normal 2 2 3 3 2 3 2 2 2" xfId="27966"/>
    <cellStyle name="Normal 2 2 3 3 2 3 2 3" xfId="19941"/>
    <cellStyle name="Normal 2 2 3 3 2 3 3" xfId="6101"/>
    <cellStyle name="Normal 2 2 3 3 2 3 3 2" xfId="14128"/>
    <cellStyle name="Normal 2 2 3 3 2 3 3 2 2" xfId="30293"/>
    <cellStyle name="Normal 2 2 3 3 2 3 3 3" xfId="22268"/>
    <cellStyle name="Normal 2 2 3 3 2 3 4" xfId="16065"/>
    <cellStyle name="Normal 2 2 3 3 2 3 4 2" xfId="32230"/>
    <cellStyle name="Normal 2 2 3 3 2 3 5" xfId="9578"/>
    <cellStyle name="Normal 2 2 3 3 2 3 5 2" xfId="25744"/>
    <cellStyle name="Normal 2 2 3 3 2 3 6" xfId="8038"/>
    <cellStyle name="Normal 2 2 3 3 2 3 6 2" xfId="24205"/>
    <cellStyle name="Normal 2 2 3 3 2 3 7" xfId="17718"/>
    <cellStyle name="Normal 2 2 3 3 2 4" xfId="1903"/>
    <cellStyle name="Normal 2 2 3 3 2 4 2" xfId="4184"/>
    <cellStyle name="Normal 2 2 3 3 2 4 2 2" xfId="12216"/>
    <cellStyle name="Normal 2 2 3 3 2 4 2 2 2" xfId="28381"/>
    <cellStyle name="Normal 2 2 3 3 2 4 2 3" xfId="20356"/>
    <cellStyle name="Normal 2 2 3 3 2 4 3" xfId="6516"/>
    <cellStyle name="Normal 2 2 3 3 2 4 3 2" xfId="14543"/>
    <cellStyle name="Normal 2 2 3 3 2 4 3 2 2" xfId="30708"/>
    <cellStyle name="Normal 2 2 3 3 2 4 3 3" xfId="22683"/>
    <cellStyle name="Normal 2 2 3 3 2 4 4" xfId="16480"/>
    <cellStyle name="Normal 2 2 3 3 2 4 4 2" xfId="32645"/>
    <cellStyle name="Normal 2 2 3 3 2 4 5" xfId="9994"/>
    <cellStyle name="Normal 2 2 3 3 2 4 5 2" xfId="26159"/>
    <cellStyle name="Normal 2 2 3 3 2 4 6" xfId="8453"/>
    <cellStyle name="Normal 2 2 3 3 2 4 6 2" xfId="24620"/>
    <cellStyle name="Normal 2 2 3 3 2 4 7" xfId="18133"/>
    <cellStyle name="Normal 2 2 3 3 2 5" xfId="2302"/>
    <cellStyle name="Normal 2 2 3 3 2 5 2" xfId="4583"/>
    <cellStyle name="Normal 2 2 3 3 2 5 2 2" xfId="12613"/>
    <cellStyle name="Normal 2 2 3 3 2 5 2 2 2" xfId="28778"/>
    <cellStyle name="Normal 2 2 3 3 2 5 2 3" xfId="20753"/>
    <cellStyle name="Normal 2 2 3 3 2 5 3" xfId="6913"/>
    <cellStyle name="Normal 2 2 3 3 2 5 3 2" xfId="14940"/>
    <cellStyle name="Normal 2 2 3 3 2 5 3 2 2" xfId="31105"/>
    <cellStyle name="Normal 2 2 3 3 2 5 3 3" xfId="23080"/>
    <cellStyle name="Normal 2 2 3 3 2 5 4" xfId="10391"/>
    <cellStyle name="Normal 2 2 3 3 2 5 4 2" xfId="26556"/>
    <cellStyle name="Normal 2 2 3 3 2 5 5" xfId="18531"/>
    <cellStyle name="Normal 2 2 3 3 2 6" xfId="2961"/>
    <cellStyle name="Normal 2 2 3 3 2 6 2" xfId="5307"/>
    <cellStyle name="Normal 2 2 3 3 2 6 2 2" xfId="13334"/>
    <cellStyle name="Normal 2 2 3 3 2 6 2 2 2" xfId="29499"/>
    <cellStyle name="Normal 2 2 3 3 2 6 2 3" xfId="21474"/>
    <cellStyle name="Normal 2 2 3 3 2 6 3" xfId="11007"/>
    <cellStyle name="Normal 2 2 3 3 2 6 3 2" xfId="27172"/>
    <cellStyle name="Normal 2 2 3 3 2 6 4" xfId="19147"/>
    <cellStyle name="Normal 2 2 3 3 2 7" xfId="2713"/>
    <cellStyle name="Normal 2 2 3 3 2 7 2" xfId="10788"/>
    <cellStyle name="Normal 2 2 3 3 2 7 2 2" xfId="26953"/>
    <cellStyle name="Normal 2 2 3 3 2 7 3" xfId="18928"/>
    <cellStyle name="Normal 2 2 3 3 2 8" xfId="4977"/>
    <cellStyle name="Normal 2 2 3 3 2 8 2" xfId="13004"/>
    <cellStyle name="Normal 2 2 3 3 2 8 2 2" xfId="29169"/>
    <cellStyle name="Normal 2 2 3 3 2 8 3" xfId="21144"/>
    <cellStyle name="Normal 2 2 3 3 2 9" xfId="15271"/>
    <cellStyle name="Normal 2 2 3 3 2 9 2" xfId="31436"/>
    <cellStyle name="Normal 2 2 3 3 3" xfId="927"/>
    <cellStyle name="Normal 2 2 3 3 3 10" xfId="7492"/>
    <cellStyle name="Normal 2 2 3 3 3 10 2" xfId="23659"/>
    <cellStyle name="Normal 2 2 3 3 3 11" xfId="17172"/>
    <cellStyle name="Normal 2 2 3 3 3 2" xfId="1338"/>
    <cellStyle name="Normal 2 2 3 3 3 2 2" xfId="3619"/>
    <cellStyle name="Normal 2 2 3 3 3 2 2 2" xfId="11652"/>
    <cellStyle name="Normal 2 2 3 3 3 2 2 2 2" xfId="27817"/>
    <cellStyle name="Normal 2 2 3 3 3 2 2 3" xfId="19792"/>
    <cellStyle name="Normal 2 2 3 3 3 2 3" xfId="5952"/>
    <cellStyle name="Normal 2 2 3 3 3 2 3 2" xfId="13979"/>
    <cellStyle name="Normal 2 2 3 3 3 2 3 2 2" xfId="30144"/>
    <cellStyle name="Normal 2 2 3 3 3 2 3 3" xfId="22119"/>
    <cellStyle name="Normal 2 2 3 3 3 2 4" xfId="15916"/>
    <cellStyle name="Normal 2 2 3 3 3 2 4 2" xfId="32081"/>
    <cellStyle name="Normal 2 2 3 3 3 2 5" xfId="9429"/>
    <cellStyle name="Normal 2 2 3 3 3 2 5 2" xfId="25595"/>
    <cellStyle name="Normal 2 2 3 3 3 2 6" xfId="7889"/>
    <cellStyle name="Normal 2 2 3 3 3 2 6 2" xfId="24056"/>
    <cellStyle name="Normal 2 2 3 3 3 2 7" xfId="17569"/>
    <cellStyle name="Normal 2 2 3 3 3 3" xfId="1754"/>
    <cellStyle name="Normal 2 2 3 3 3 3 2" xfId="4035"/>
    <cellStyle name="Normal 2 2 3 3 3 3 2 2" xfId="12067"/>
    <cellStyle name="Normal 2 2 3 3 3 3 2 2 2" xfId="28232"/>
    <cellStyle name="Normal 2 2 3 3 3 3 2 3" xfId="20207"/>
    <cellStyle name="Normal 2 2 3 3 3 3 3" xfId="6367"/>
    <cellStyle name="Normal 2 2 3 3 3 3 3 2" xfId="14394"/>
    <cellStyle name="Normal 2 2 3 3 3 3 3 2 2" xfId="30559"/>
    <cellStyle name="Normal 2 2 3 3 3 3 3 3" xfId="22534"/>
    <cellStyle name="Normal 2 2 3 3 3 3 4" xfId="16331"/>
    <cellStyle name="Normal 2 2 3 3 3 3 4 2" xfId="32496"/>
    <cellStyle name="Normal 2 2 3 3 3 3 5" xfId="9845"/>
    <cellStyle name="Normal 2 2 3 3 3 3 5 2" xfId="26010"/>
    <cellStyle name="Normal 2 2 3 3 3 3 6" xfId="8304"/>
    <cellStyle name="Normal 2 2 3 3 3 3 6 2" xfId="24471"/>
    <cellStyle name="Normal 2 2 3 3 3 3 7" xfId="17984"/>
    <cellStyle name="Normal 2 2 3 3 3 4" xfId="2153"/>
    <cellStyle name="Normal 2 2 3 3 3 4 2" xfId="4434"/>
    <cellStyle name="Normal 2 2 3 3 3 4 2 2" xfId="12464"/>
    <cellStyle name="Normal 2 2 3 3 3 4 2 2 2" xfId="28629"/>
    <cellStyle name="Normal 2 2 3 3 3 4 2 3" xfId="20604"/>
    <cellStyle name="Normal 2 2 3 3 3 4 3" xfId="6764"/>
    <cellStyle name="Normal 2 2 3 3 3 4 3 2" xfId="14791"/>
    <cellStyle name="Normal 2 2 3 3 3 4 3 2 2" xfId="30956"/>
    <cellStyle name="Normal 2 2 3 3 3 4 3 3" xfId="22931"/>
    <cellStyle name="Normal 2 2 3 3 3 4 4" xfId="10242"/>
    <cellStyle name="Normal 2 2 3 3 3 4 4 2" xfId="26407"/>
    <cellStyle name="Normal 2 2 3 3 3 4 5" xfId="18382"/>
    <cellStyle name="Normal 2 2 3 3 3 5" xfId="3220"/>
    <cellStyle name="Normal 2 2 3 3 3 5 2" xfId="5555"/>
    <cellStyle name="Normal 2 2 3 3 3 5 2 2" xfId="13582"/>
    <cellStyle name="Normal 2 2 3 3 3 5 2 2 2" xfId="29747"/>
    <cellStyle name="Normal 2 2 3 3 3 5 2 3" xfId="21722"/>
    <cellStyle name="Normal 2 2 3 3 3 5 3" xfId="11255"/>
    <cellStyle name="Normal 2 2 3 3 3 5 3 2" xfId="27420"/>
    <cellStyle name="Normal 2 2 3 3 3 5 4" xfId="19395"/>
    <cellStyle name="Normal 2 2 3 3 3 6" xfId="2565"/>
    <cellStyle name="Normal 2 2 3 3 3 6 2" xfId="10646"/>
    <cellStyle name="Normal 2 2 3 3 3 6 2 2" xfId="26811"/>
    <cellStyle name="Normal 2 2 3 3 3 6 3" xfId="18786"/>
    <cellStyle name="Normal 2 2 3 3 3 7" xfId="4835"/>
    <cellStyle name="Normal 2 2 3 3 3 7 2" xfId="12862"/>
    <cellStyle name="Normal 2 2 3 3 3 7 2 2" xfId="29027"/>
    <cellStyle name="Normal 2 2 3 3 3 7 3" xfId="21002"/>
    <cellStyle name="Normal 2 2 3 3 3 8" xfId="15519"/>
    <cellStyle name="Normal 2 2 3 3 3 8 2" xfId="31684"/>
    <cellStyle name="Normal 2 2 3 3 3 9" xfId="9031"/>
    <cellStyle name="Normal 2 2 3 3 3 9 2" xfId="25198"/>
    <cellStyle name="Normal 2 2 3 3 4" xfId="727"/>
    <cellStyle name="Normal 2 2 3 3 4 2" xfId="3081"/>
    <cellStyle name="Normal 2 2 3 3 4 2 2" xfId="11125"/>
    <cellStyle name="Normal 2 2 3 3 4 2 2 2" xfId="27290"/>
    <cellStyle name="Normal 2 2 3 3 4 2 3" xfId="19265"/>
    <cellStyle name="Normal 2 2 3 3 4 3" xfId="5425"/>
    <cellStyle name="Normal 2 2 3 3 4 3 2" xfId="13452"/>
    <cellStyle name="Normal 2 2 3 3 4 3 2 2" xfId="29617"/>
    <cellStyle name="Normal 2 2 3 3 4 3 3" xfId="21592"/>
    <cellStyle name="Normal 2 2 3 3 4 4" xfId="15389"/>
    <cellStyle name="Normal 2 2 3 3 4 4 2" xfId="31554"/>
    <cellStyle name="Normal 2 2 3 3 4 5" xfId="8901"/>
    <cellStyle name="Normal 2 2 3 3 4 5 2" xfId="25068"/>
    <cellStyle name="Normal 2 2 3 3 4 6" xfId="7362"/>
    <cellStyle name="Normal 2 2 3 3 4 6 2" xfId="23529"/>
    <cellStyle name="Normal 2 2 3 3 4 7" xfId="17042"/>
    <cellStyle name="Normal 2 2 3 3 5" xfId="1207"/>
    <cellStyle name="Normal 2 2 3 3 5 2" xfId="3488"/>
    <cellStyle name="Normal 2 2 3 3 5 2 2" xfId="11522"/>
    <cellStyle name="Normal 2 2 3 3 5 2 2 2" xfId="27687"/>
    <cellStyle name="Normal 2 2 3 3 5 2 3" xfId="19662"/>
    <cellStyle name="Normal 2 2 3 3 5 3" xfId="5822"/>
    <cellStyle name="Normal 2 2 3 3 5 3 2" xfId="13849"/>
    <cellStyle name="Normal 2 2 3 3 5 3 2 2" xfId="30014"/>
    <cellStyle name="Normal 2 2 3 3 5 3 3" xfId="21989"/>
    <cellStyle name="Normal 2 2 3 3 5 4" xfId="15786"/>
    <cellStyle name="Normal 2 2 3 3 5 4 2" xfId="31951"/>
    <cellStyle name="Normal 2 2 3 3 5 5" xfId="9298"/>
    <cellStyle name="Normal 2 2 3 3 5 5 2" xfId="25465"/>
    <cellStyle name="Normal 2 2 3 3 5 6" xfId="7759"/>
    <cellStyle name="Normal 2 2 3 3 5 6 2" xfId="23926"/>
    <cellStyle name="Normal 2 2 3 3 5 7" xfId="17439"/>
    <cellStyle name="Normal 2 2 3 3 6" xfId="1624"/>
    <cellStyle name="Normal 2 2 3 3 6 2" xfId="3905"/>
    <cellStyle name="Normal 2 2 3 3 6 2 2" xfId="11937"/>
    <cellStyle name="Normal 2 2 3 3 6 2 2 2" xfId="28102"/>
    <cellStyle name="Normal 2 2 3 3 6 2 3" xfId="20077"/>
    <cellStyle name="Normal 2 2 3 3 6 3" xfId="6237"/>
    <cellStyle name="Normal 2 2 3 3 6 3 2" xfId="14264"/>
    <cellStyle name="Normal 2 2 3 3 6 3 2 2" xfId="30429"/>
    <cellStyle name="Normal 2 2 3 3 6 3 3" xfId="22404"/>
    <cellStyle name="Normal 2 2 3 3 6 4" xfId="16201"/>
    <cellStyle name="Normal 2 2 3 3 6 4 2" xfId="32366"/>
    <cellStyle name="Normal 2 2 3 3 6 5" xfId="9715"/>
    <cellStyle name="Normal 2 2 3 3 6 5 2" xfId="25880"/>
    <cellStyle name="Normal 2 2 3 3 6 6" xfId="8174"/>
    <cellStyle name="Normal 2 2 3 3 6 6 2" xfId="24341"/>
    <cellStyle name="Normal 2 2 3 3 6 7" xfId="17854"/>
    <cellStyle name="Normal 2 2 3 3 7" xfId="2022"/>
    <cellStyle name="Normal 2 2 3 3 7 2" xfId="4303"/>
    <cellStyle name="Normal 2 2 3 3 7 2 2" xfId="12334"/>
    <cellStyle name="Normal 2 2 3 3 7 2 2 2" xfId="28499"/>
    <cellStyle name="Normal 2 2 3 3 7 2 3" xfId="20474"/>
    <cellStyle name="Normal 2 2 3 3 7 3" xfId="6634"/>
    <cellStyle name="Normal 2 2 3 3 7 3 2" xfId="14661"/>
    <cellStyle name="Normal 2 2 3 3 7 3 2 2" xfId="30826"/>
    <cellStyle name="Normal 2 2 3 3 7 3 3" xfId="22801"/>
    <cellStyle name="Normal 2 2 3 3 7 4" xfId="10112"/>
    <cellStyle name="Normal 2 2 3 3 7 4 2" xfId="26277"/>
    <cellStyle name="Normal 2 2 3 3 7 5" xfId="18252"/>
    <cellStyle name="Normal 2 2 3 3 8" xfId="2796"/>
    <cellStyle name="Normal 2 2 3 3 8 2" xfId="5158"/>
    <cellStyle name="Normal 2 2 3 3 8 2 2" xfId="13185"/>
    <cellStyle name="Normal 2 2 3 3 8 2 2 2" xfId="29350"/>
    <cellStyle name="Normal 2 2 3 3 8 2 3" xfId="21325"/>
    <cellStyle name="Normal 2 2 3 3 8 3" xfId="10858"/>
    <cellStyle name="Normal 2 2 3 3 8 3 2" xfId="27023"/>
    <cellStyle name="Normal 2 2 3 3 8 4" xfId="18998"/>
    <cellStyle name="Normal 2 2 3 3 9" xfId="2508"/>
    <cellStyle name="Normal 2 2 3 3 9 2" xfId="10596"/>
    <cellStyle name="Normal 2 2 3 3 9 2 2" xfId="26761"/>
    <cellStyle name="Normal 2 2 3 3 9 3" xfId="18736"/>
    <cellStyle name="Normal 2 2 3 4" xfId="407"/>
    <cellStyle name="Normal 2 2 3 4 10" xfId="8635"/>
    <cellStyle name="Normal 2 2 3 4 10 2" xfId="24802"/>
    <cellStyle name="Normal 2 2 3 4 11" xfId="7096"/>
    <cellStyle name="Normal 2 2 3 4 11 2" xfId="23263"/>
    <cellStyle name="Normal 2 2 3 4 12" xfId="16775"/>
    <cellStyle name="Normal 2 2 3 4 2" xfId="928"/>
    <cellStyle name="Normal 2 2 3 4 2 2" xfId="3221"/>
    <cellStyle name="Normal 2 2 3 4 2 2 2" xfId="11256"/>
    <cellStyle name="Normal 2 2 3 4 2 2 2 2" xfId="27421"/>
    <cellStyle name="Normal 2 2 3 4 2 2 3" xfId="19396"/>
    <cellStyle name="Normal 2 2 3 4 2 3" xfId="5556"/>
    <cellStyle name="Normal 2 2 3 4 2 3 2" xfId="13583"/>
    <cellStyle name="Normal 2 2 3 4 2 3 2 2" xfId="29748"/>
    <cellStyle name="Normal 2 2 3 4 2 3 3" xfId="21723"/>
    <cellStyle name="Normal 2 2 3 4 2 4" xfId="15520"/>
    <cellStyle name="Normal 2 2 3 4 2 4 2" xfId="31685"/>
    <cellStyle name="Normal 2 2 3 4 2 5" xfId="9032"/>
    <cellStyle name="Normal 2 2 3 4 2 5 2" xfId="25199"/>
    <cellStyle name="Normal 2 2 3 4 2 6" xfId="7493"/>
    <cellStyle name="Normal 2 2 3 4 2 6 2" xfId="23660"/>
    <cellStyle name="Normal 2 2 3 4 2 7" xfId="17173"/>
    <cellStyle name="Normal 2 2 3 4 3" xfId="1339"/>
    <cellStyle name="Normal 2 2 3 4 3 2" xfId="3620"/>
    <cellStyle name="Normal 2 2 3 4 3 2 2" xfId="11653"/>
    <cellStyle name="Normal 2 2 3 4 3 2 2 2" xfId="27818"/>
    <cellStyle name="Normal 2 2 3 4 3 2 3" xfId="19793"/>
    <cellStyle name="Normal 2 2 3 4 3 3" xfId="5953"/>
    <cellStyle name="Normal 2 2 3 4 3 3 2" xfId="13980"/>
    <cellStyle name="Normal 2 2 3 4 3 3 2 2" xfId="30145"/>
    <cellStyle name="Normal 2 2 3 4 3 3 3" xfId="22120"/>
    <cellStyle name="Normal 2 2 3 4 3 4" xfId="15917"/>
    <cellStyle name="Normal 2 2 3 4 3 4 2" xfId="32082"/>
    <cellStyle name="Normal 2 2 3 4 3 5" xfId="9430"/>
    <cellStyle name="Normal 2 2 3 4 3 5 2" xfId="25596"/>
    <cellStyle name="Normal 2 2 3 4 3 6" xfId="7890"/>
    <cellStyle name="Normal 2 2 3 4 3 6 2" xfId="24057"/>
    <cellStyle name="Normal 2 2 3 4 3 7" xfId="17570"/>
    <cellStyle name="Normal 2 2 3 4 4" xfId="1755"/>
    <cellStyle name="Normal 2 2 3 4 4 2" xfId="4036"/>
    <cellStyle name="Normal 2 2 3 4 4 2 2" xfId="12068"/>
    <cellStyle name="Normal 2 2 3 4 4 2 2 2" xfId="28233"/>
    <cellStyle name="Normal 2 2 3 4 4 2 3" xfId="20208"/>
    <cellStyle name="Normal 2 2 3 4 4 3" xfId="6368"/>
    <cellStyle name="Normal 2 2 3 4 4 3 2" xfId="14395"/>
    <cellStyle name="Normal 2 2 3 4 4 3 2 2" xfId="30560"/>
    <cellStyle name="Normal 2 2 3 4 4 3 3" xfId="22535"/>
    <cellStyle name="Normal 2 2 3 4 4 4" xfId="16332"/>
    <cellStyle name="Normal 2 2 3 4 4 4 2" xfId="32497"/>
    <cellStyle name="Normal 2 2 3 4 4 5" xfId="9846"/>
    <cellStyle name="Normal 2 2 3 4 4 5 2" xfId="26011"/>
    <cellStyle name="Normal 2 2 3 4 4 6" xfId="8305"/>
    <cellStyle name="Normal 2 2 3 4 4 6 2" xfId="24472"/>
    <cellStyle name="Normal 2 2 3 4 4 7" xfId="17985"/>
    <cellStyle name="Normal 2 2 3 4 5" xfId="2154"/>
    <cellStyle name="Normal 2 2 3 4 5 2" xfId="4435"/>
    <cellStyle name="Normal 2 2 3 4 5 2 2" xfId="12465"/>
    <cellStyle name="Normal 2 2 3 4 5 2 2 2" xfId="28630"/>
    <cellStyle name="Normal 2 2 3 4 5 2 3" xfId="20605"/>
    <cellStyle name="Normal 2 2 3 4 5 3" xfId="6765"/>
    <cellStyle name="Normal 2 2 3 4 5 3 2" xfId="14792"/>
    <cellStyle name="Normal 2 2 3 4 5 3 2 2" xfId="30957"/>
    <cellStyle name="Normal 2 2 3 4 5 3 3" xfId="22932"/>
    <cellStyle name="Normal 2 2 3 4 5 4" xfId="10243"/>
    <cellStyle name="Normal 2 2 3 4 5 4 2" xfId="26408"/>
    <cellStyle name="Normal 2 2 3 4 5 5" xfId="18383"/>
    <cellStyle name="Normal 2 2 3 4 6" xfId="2797"/>
    <cellStyle name="Normal 2 2 3 4 6 2" xfId="5159"/>
    <cellStyle name="Normal 2 2 3 4 6 2 2" xfId="13186"/>
    <cellStyle name="Normal 2 2 3 4 6 2 2 2" xfId="29351"/>
    <cellStyle name="Normal 2 2 3 4 6 2 3" xfId="21326"/>
    <cellStyle name="Normal 2 2 3 4 6 3" xfId="10859"/>
    <cellStyle name="Normal 2 2 3 4 6 3 2" xfId="27024"/>
    <cellStyle name="Normal 2 2 3 4 6 4" xfId="18999"/>
    <cellStyle name="Normal 2 2 3 4 7" xfId="2566"/>
    <cellStyle name="Normal 2 2 3 4 7 2" xfId="10647"/>
    <cellStyle name="Normal 2 2 3 4 7 2 2" xfId="26812"/>
    <cellStyle name="Normal 2 2 3 4 7 3" xfId="18787"/>
    <cellStyle name="Normal 2 2 3 4 8" xfId="4836"/>
    <cellStyle name="Normal 2 2 3 4 8 2" xfId="12863"/>
    <cellStyle name="Normal 2 2 3 4 8 2 2" xfId="29028"/>
    <cellStyle name="Normal 2 2 3 4 8 3" xfId="21003"/>
    <cellStyle name="Normal 2 2 3 4 9" xfId="15123"/>
    <cellStyle name="Normal 2 2 3 4 9 2" xfId="31288"/>
    <cellStyle name="Normal 2 2 3 5" xfId="601"/>
    <cellStyle name="Normal 2 2 3 5 10" xfId="8781"/>
    <cellStyle name="Normal 2 2 3 5 10 2" xfId="24948"/>
    <cellStyle name="Normal 2 2 3 5 11" xfId="7242"/>
    <cellStyle name="Normal 2 2 3 5 11 2" xfId="23409"/>
    <cellStyle name="Normal 2 2 3 5 12" xfId="16922"/>
    <cellStyle name="Normal 2 2 3 5 2" xfId="1086"/>
    <cellStyle name="Normal 2 2 3 5 2 2" xfId="3367"/>
    <cellStyle name="Normal 2 2 3 5 2 2 2" xfId="11402"/>
    <cellStyle name="Normal 2 2 3 5 2 2 2 2" xfId="27567"/>
    <cellStyle name="Normal 2 2 3 5 2 2 3" xfId="19542"/>
    <cellStyle name="Normal 2 2 3 5 2 3" xfId="5702"/>
    <cellStyle name="Normal 2 2 3 5 2 3 2" xfId="13729"/>
    <cellStyle name="Normal 2 2 3 5 2 3 2 2" xfId="29894"/>
    <cellStyle name="Normal 2 2 3 5 2 3 3" xfId="21869"/>
    <cellStyle name="Normal 2 2 3 5 2 4" xfId="15666"/>
    <cellStyle name="Normal 2 2 3 5 2 4 2" xfId="31831"/>
    <cellStyle name="Normal 2 2 3 5 2 5" xfId="9178"/>
    <cellStyle name="Normal 2 2 3 5 2 5 2" xfId="25345"/>
    <cellStyle name="Normal 2 2 3 5 2 6" xfId="7639"/>
    <cellStyle name="Normal 2 2 3 5 2 6 2" xfId="23806"/>
    <cellStyle name="Normal 2 2 3 5 2 7" xfId="17319"/>
    <cellStyle name="Normal 2 2 3 5 3" xfId="1485"/>
    <cellStyle name="Normal 2 2 3 5 3 2" xfId="3766"/>
    <cellStyle name="Normal 2 2 3 5 3 2 2" xfId="11799"/>
    <cellStyle name="Normal 2 2 3 5 3 2 2 2" xfId="27964"/>
    <cellStyle name="Normal 2 2 3 5 3 2 3" xfId="19939"/>
    <cellStyle name="Normal 2 2 3 5 3 3" xfId="6099"/>
    <cellStyle name="Normal 2 2 3 5 3 3 2" xfId="14126"/>
    <cellStyle name="Normal 2 2 3 5 3 3 2 2" xfId="30291"/>
    <cellStyle name="Normal 2 2 3 5 3 3 3" xfId="22266"/>
    <cellStyle name="Normal 2 2 3 5 3 4" xfId="16063"/>
    <cellStyle name="Normal 2 2 3 5 3 4 2" xfId="32228"/>
    <cellStyle name="Normal 2 2 3 5 3 5" xfId="9576"/>
    <cellStyle name="Normal 2 2 3 5 3 5 2" xfId="25742"/>
    <cellStyle name="Normal 2 2 3 5 3 6" xfId="8036"/>
    <cellStyle name="Normal 2 2 3 5 3 6 2" xfId="24203"/>
    <cellStyle name="Normal 2 2 3 5 3 7" xfId="17716"/>
    <cellStyle name="Normal 2 2 3 5 4" xfId="1901"/>
    <cellStyle name="Normal 2 2 3 5 4 2" xfId="4182"/>
    <cellStyle name="Normal 2 2 3 5 4 2 2" xfId="12214"/>
    <cellStyle name="Normal 2 2 3 5 4 2 2 2" xfId="28379"/>
    <cellStyle name="Normal 2 2 3 5 4 2 3" xfId="20354"/>
    <cellStyle name="Normal 2 2 3 5 4 3" xfId="6514"/>
    <cellStyle name="Normal 2 2 3 5 4 3 2" xfId="14541"/>
    <cellStyle name="Normal 2 2 3 5 4 3 2 2" xfId="30706"/>
    <cellStyle name="Normal 2 2 3 5 4 3 3" xfId="22681"/>
    <cellStyle name="Normal 2 2 3 5 4 4" xfId="16478"/>
    <cellStyle name="Normal 2 2 3 5 4 4 2" xfId="32643"/>
    <cellStyle name="Normal 2 2 3 5 4 5" xfId="9992"/>
    <cellStyle name="Normal 2 2 3 5 4 5 2" xfId="26157"/>
    <cellStyle name="Normal 2 2 3 5 4 6" xfId="8451"/>
    <cellStyle name="Normal 2 2 3 5 4 6 2" xfId="24618"/>
    <cellStyle name="Normal 2 2 3 5 4 7" xfId="18131"/>
    <cellStyle name="Normal 2 2 3 5 5" xfId="2300"/>
    <cellStyle name="Normal 2 2 3 5 5 2" xfId="4581"/>
    <cellStyle name="Normal 2 2 3 5 5 2 2" xfId="12611"/>
    <cellStyle name="Normal 2 2 3 5 5 2 2 2" xfId="28776"/>
    <cellStyle name="Normal 2 2 3 5 5 2 3" xfId="20751"/>
    <cellStyle name="Normal 2 2 3 5 5 3" xfId="6911"/>
    <cellStyle name="Normal 2 2 3 5 5 3 2" xfId="14938"/>
    <cellStyle name="Normal 2 2 3 5 5 3 2 2" xfId="31103"/>
    <cellStyle name="Normal 2 2 3 5 5 3 3" xfId="23078"/>
    <cellStyle name="Normal 2 2 3 5 5 4" xfId="10389"/>
    <cellStyle name="Normal 2 2 3 5 5 4 2" xfId="26554"/>
    <cellStyle name="Normal 2 2 3 5 5 5" xfId="18529"/>
    <cellStyle name="Normal 2 2 3 5 6" xfId="2959"/>
    <cellStyle name="Normal 2 2 3 5 6 2" xfId="5305"/>
    <cellStyle name="Normal 2 2 3 5 6 2 2" xfId="13332"/>
    <cellStyle name="Normal 2 2 3 5 6 2 2 2" xfId="29497"/>
    <cellStyle name="Normal 2 2 3 5 6 2 3" xfId="21472"/>
    <cellStyle name="Normal 2 2 3 5 6 3" xfId="11005"/>
    <cellStyle name="Normal 2 2 3 5 6 3 2" xfId="27170"/>
    <cellStyle name="Normal 2 2 3 5 6 4" xfId="19145"/>
    <cellStyle name="Normal 2 2 3 5 7" xfId="2711"/>
    <cellStyle name="Normal 2 2 3 5 7 2" xfId="10786"/>
    <cellStyle name="Normal 2 2 3 5 7 2 2" xfId="26951"/>
    <cellStyle name="Normal 2 2 3 5 7 3" xfId="18926"/>
    <cellStyle name="Normal 2 2 3 5 8" xfId="4975"/>
    <cellStyle name="Normal 2 2 3 5 8 2" xfId="13002"/>
    <cellStyle name="Normal 2 2 3 5 8 2 2" xfId="29167"/>
    <cellStyle name="Normal 2 2 3 5 8 3" xfId="21142"/>
    <cellStyle name="Normal 2 2 3 5 9" xfId="15269"/>
    <cellStyle name="Normal 2 2 3 5 9 2" xfId="31434"/>
    <cellStyle name="Normal 2 2 3 6" xfId="925"/>
    <cellStyle name="Normal 2 2 3 6 10" xfId="7490"/>
    <cellStyle name="Normal 2 2 3 6 10 2" xfId="23657"/>
    <cellStyle name="Normal 2 2 3 6 11" xfId="17170"/>
    <cellStyle name="Normal 2 2 3 6 2" xfId="1336"/>
    <cellStyle name="Normal 2 2 3 6 2 2" xfId="3617"/>
    <cellStyle name="Normal 2 2 3 6 2 2 2" xfId="11650"/>
    <cellStyle name="Normal 2 2 3 6 2 2 2 2" xfId="27815"/>
    <cellStyle name="Normal 2 2 3 6 2 2 3" xfId="19790"/>
    <cellStyle name="Normal 2 2 3 6 2 3" xfId="5950"/>
    <cellStyle name="Normal 2 2 3 6 2 3 2" xfId="13977"/>
    <cellStyle name="Normal 2 2 3 6 2 3 2 2" xfId="30142"/>
    <cellStyle name="Normal 2 2 3 6 2 3 3" xfId="22117"/>
    <cellStyle name="Normal 2 2 3 6 2 4" xfId="15914"/>
    <cellStyle name="Normal 2 2 3 6 2 4 2" xfId="32079"/>
    <cellStyle name="Normal 2 2 3 6 2 5" xfId="9427"/>
    <cellStyle name="Normal 2 2 3 6 2 5 2" xfId="25593"/>
    <cellStyle name="Normal 2 2 3 6 2 6" xfId="7887"/>
    <cellStyle name="Normal 2 2 3 6 2 6 2" xfId="24054"/>
    <cellStyle name="Normal 2 2 3 6 2 7" xfId="17567"/>
    <cellStyle name="Normal 2 2 3 6 3" xfId="1752"/>
    <cellStyle name="Normal 2 2 3 6 3 2" xfId="4033"/>
    <cellStyle name="Normal 2 2 3 6 3 2 2" xfId="12065"/>
    <cellStyle name="Normal 2 2 3 6 3 2 2 2" xfId="28230"/>
    <cellStyle name="Normal 2 2 3 6 3 2 3" xfId="20205"/>
    <cellStyle name="Normal 2 2 3 6 3 3" xfId="6365"/>
    <cellStyle name="Normal 2 2 3 6 3 3 2" xfId="14392"/>
    <cellStyle name="Normal 2 2 3 6 3 3 2 2" xfId="30557"/>
    <cellStyle name="Normal 2 2 3 6 3 3 3" xfId="22532"/>
    <cellStyle name="Normal 2 2 3 6 3 4" xfId="16329"/>
    <cellStyle name="Normal 2 2 3 6 3 4 2" xfId="32494"/>
    <cellStyle name="Normal 2 2 3 6 3 5" xfId="9843"/>
    <cellStyle name="Normal 2 2 3 6 3 5 2" xfId="26008"/>
    <cellStyle name="Normal 2 2 3 6 3 6" xfId="8302"/>
    <cellStyle name="Normal 2 2 3 6 3 6 2" xfId="24469"/>
    <cellStyle name="Normal 2 2 3 6 3 7" xfId="17982"/>
    <cellStyle name="Normal 2 2 3 6 4" xfId="2151"/>
    <cellStyle name="Normal 2 2 3 6 4 2" xfId="4432"/>
    <cellStyle name="Normal 2 2 3 6 4 2 2" xfId="12462"/>
    <cellStyle name="Normal 2 2 3 6 4 2 2 2" xfId="28627"/>
    <cellStyle name="Normal 2 2 3 6 4 2 3" xfId="20602"/>
    <cellStyle name="Normal 2 2 3 6 4 3" xfId="6762"/>
    <cellStyle name="Normal 2 2 3 6 4 3 2" xfId="14789"/>
    <cellStyle name="Normal 2 2 3 6 4 3 2 2" xfId="30954"/>
    <cellStyle name="Normal 2 2 3 6 4 3 3" xfId="22929"/>
    <cellStyle name="Normal 2 2 3 6 4 4" xfId="10240"/>
    <cellStyle name="Normal 2 2 3 6 4 4 2" xfId="26405"/>
    <cellStyle name="Normal 2 2 3 6 4 5" xfId="18380"/>
    <cellStyle name="Normal 2 2 3 6 5" xfId="3218"/>
    <cellStyle name="Normal 2 2 3 6 5 2" xfId="5553"/>
    <cellStyle name="Normal 2 2 3 6 5 2 2" xfId="13580"/>
    <cellStyle name="Normal 2 2 3 6 5 2 2 2" xfId="29745"/>
    <cellStyle name="Normal 2 2 3 6 5 2 3" xfId="21720"/>
    <cellStyle name="Normal 2 2 3 6 5 3" xfId="11253"/>
    <cellStyle name="Normal 2 2 3 6 5 3 2" xfId="27418"/>
    <cellStyle name="Normal 2 2 3 6 5 4" xfId="19393"/>
    <cellStyle name="Normal 2 2 3 6 6" xfId="2563"/>
    <cellStyle name="Normal 2 2 3 6 6 2" xfId="10644"/>
    <cellStyle name="Normal 2 2 3 6 6 2 2" xfId="26809"/>
    <cellStyle name="Normal 2 2 3 6 6 3" xfId="18784"/>
    <cellStyle name="Normal 2 2 3 6 7" xfId="4833"/>
    <cellStyle name="Normal 2 2 3 6 7 2" xfId="12860"/>
    <cellStyle name="Normal 2 2 3 6 7 2 2" xfId="29025"/>
    <cellStyle name="Normal 2 2 3 6 7 3" xfId="21000"/>
    <cellStyle name="Normal 2 2 3 6 8" xfId="15517"/>
    <cellStyle name="Normal 2 2 3 6 8 2" xfId="31682"/>
    <cellStyle name="Normal 2 2 3 6 9" xfId="9029"/>
    <cellStyle name="Normal 2 2 3 6 9 2" xfId="25196"/>
    <cellStyle name="Normal 2 2 3 7" xfId="685"/>
    <cellStyle name="Normal 2 2 3 7 2" xfId="3039"/>
    <cellStyle name="Normal 2 2 3 7 2 2" xfId="11083"/>
    <cellStyle name="Normal 2 2 3 7 2 2 2" xfId="27248"/>
    <cellStyle name="Normal 2 2 3 7 2 3" xfId="19223"/>
    <cellStyle name="Normal 2 2 3 7 3" xfId="5383"/>
    <cellStyle name="Normal 2 2 3 7 3 2" xfId="13410"/>
    <cellStyle name="Normal 2 2 3 7 3 2 2" xfId="29575"/>
    <cellStyle name="Normal 2 2 3 7 3 3" xfId="21550"/>
    <cellStyle name="Normal 2 2 3 7 4" xfId="15347"/>
    <cellStyle name="Normal 2 2 3 7 4 2" xfId="31512"/>
    <cellStyle name="Normal 2 2 3 7 5" xfId="8859"/>
    <cellStyle name="Normal 2 2 3 7 5 2" xfId="25026"/>
    <cellStyle name="Normal 2 2 3 7 6" xfId="7320"/>
    <cellStyle name="Normal 2 2 3 7 6 2" xfId="23487"/>
    <cellStyle name="Normal 2 2 3 7 7" xfId="17000"/>
    <cellStyle name="Normal 2 2 3 8" xfId="1165"/>
    <cellStyle name="Normal 2 2 3 8 2" xfId="3446"/>
    <cellStyle name="Normal 2 2 3 8 2 2" xfId="11480"/>
    <cellStyle name="Normal 2 2 3 8 2 2 2" xfId="27645"/>
    <cellStyle name="Normal 2 2 3 8 2 3" xfId="19620"/>
    <cellStyle name="Normal 2 2 3 8 3" xfId="5780"/>
    <cellStyle name="Normal 2 2 3 8 3 2" xfId="13807"/>
    <cellStyle name="Normal 2 2 3 8 3 2 2" xfId="29972"/>
    <cellStyle name="Normal 2 2 3 8 3 3" xfId="21947"/>
    <cellStyle name="Normal 2 2 3 8 4" xfId="15744"/>
    <cellStyle name="Normal 2 2 3 8 4 2" xfId="31909"/>
    <cellStyle name="Normal 2 2 3 8 5" xfId="9256"/>
    <cellStyle name="Normal 2 2 3 8 5 2" xfId="25423"/>
    <cellStyle name="Normal 2 2 3 8 6" xfId="7717"/>
    <cellStyle name="Normal 2 2 3 8 6 2" xfId="23884"/>
    <cellStyle name="Normal 2 2 3 8 7" xfId="17397"/>
    <cellStyle name="Normal 2 2 3 9" xfId="1582"/>
    <cellStyle name="Normal 2 2 3 9 2" xfId="3863"/>
    <cellStyle name="Normal 2 2 3 9 2 2" xfId="11895"/>
    <cellStyle name="Normal 2 2 3 9 2 2 2" xfId="28060"/>
    <cellStyle name="Normal 2 2 3 9 2 3" xfId="20035"/>
    <cellStyle name="Normal 2 2 3 9 3" xfId="6195"/>
    <cellStyle name="Normal 2 2 3 9 3 2" xfId="14222"/>
    <cellStyle name="Normal 2 2 3 9 3 2 2" xfId="30387"/>
    <cellStyle name="Normal 2 2 3 9 3 3" xfId="22362"/>
    <cellStyle name="Normal 2 2 3 9 4" xfId="16159"/>
    <cellStyle name="Normal 2 2 3 9 4 2" xfId="32324"/>
    <cellStyle name="Normal 2 2 3 9 5" xfId="9673"/>
    <cellStyle name="Normal 2 2 3 9 5 2" xfId="25838"/>
    <cellStyle name="Normal 2 2 3 9 6" xfId="8132"/>
    <cellStyle name="Normal 2 2 3 9 6 2" xfId="24299"/>
    <cellStyle name="Normal 2 2 3 9 7" xfId="17812"/>
    <cellStyle name="Normal 2 2 4" xfId="408"/>
    <cellStyle name="Normal 2 2 4 10" xfId="2499"/>
    <cellStyle name="Normal 2 2 4 10 2" xfId="10587"/>
    <cellStyle name="Normal 2 2 4 10 2 2" xfId="26752"/>
    <cellStyle name="Normal 2 2 4 10 3" xfId="18727"/>
    <cellStyle name="Normal 2 2 4 11" xfId="4667"/>
    <cellStyle name="Normal 2 2 4 11 2" xfId="12694"/>
    <cellStyle name="Normal 2 2 4 11 2 2" xfId="28859"/>
    <cellStyle name="Normal 2 2 4 11 3" xfId="20834"/>
    <cellStyle name="Normal 2 2 4 12" xfId="15124"/>
    <cellStyle name="Normal 2 2 4 12 2" xfId="31289"/>
    <cellStyle name="Normal 2 2 4 13" xfId="8636"/>
    <cellStyle name="Normal 2 2 4 13 2" xfId="24803"/>
    <cellStyle name="Normal 2 2 4 14" xfId="7097"/>
    <cellStyle name="Normal 2 2 4 14 2" xfId="23264"/>
    <cellStyle name="Normal 2 2 4 15" xfId="16776"/>
    <cellStyle name="Normal 2 2 4 2" xfId="409"/>
    <cellStyle name="Normal 2 2 4 2 10" xfId="8637"/>
    <cellStyle name="Normal 2 2 4 2 10 2" xfId="24804"/>
    <cellStyle name="Normal 2 2 4 2 11" xfId="7098"/>
    <cellStyle name="Normal 2 2 4 2 11 2" xfId="23265"/>
    <cellStyle name="Normal 2 2 4 2 12" xfId="16777"/>
    <cellStyle name="Normal 2 2 4 2 2" xfId="930"/>
    <cellStyle name="Normal 2 2 4 2 2 2" xfId="3223"/>
    <cellStyle name="Normal 2 2 4 2 2 2 2" xfId="11258"/>
    <cellStyle name="Normal 2 2 4 2 2 2 2 2" xfId="27423"/>
    <cellStyle name="Normal 2 2 4 2 2 2 3" xfId="19398"/>
    <cellStyle name="Normal 2 2 4 2 2 3" xfId="5558"/>
    <cellStyle name="Normal 2 2 4 2 2 3 2" xfId="13585"/>
    <cellStyle name="Normal 2 2 4 2 2 3 2 2" xfId="29750"/>
    <cellStyle name="Normal 2 2 4 2 2 3 3" xfId="21725"/>
    <cellStyle name="Normal 2 2 4 2 2 4" xfId="15522"/>
    <cellStyle name="Normal 2 2 4 2 2 4 2" xfId="31687"/>
    <cellStyle name="Normal 2 2 4 2 2 5" xfId="9034"/>
    <cellStyle name="Normal 2 2 4 2 2 5 2" xfId="25201"/>
    <cellStyle name="Normal 2 2 4 2 2 6" xfId="7495"/>
    <cellStyle name="Normal 2 2 4 2 2 6 2" xfId="23662"/>
    <cellStyle name="Normal 2 2 4 2 2 7" xfId="17175"/>
    <cellStyle name="Normal 2 2 4 2 3" xfId="1341"/>
    <cellStyle name="Normal 2 2 4 2 3 2" xfId="3622"/>
    <cellStyle name="Normal 2 2 4 2 3 2 2" xfId="11655"/>
    <cellStyle name="Normal 2 2 4 2 3 2 2 2" xfId="27820"/>
    <cellStyle name="Normal 2 2 4 2 3 2 3" xfId="19795"/>
    <cellStyle name="Normal 2 2 4 2 3 3" xfId="5955"/>
    <cellStyle name="Normal 2 2 4 2 3 3 2" xfId="13982"/>
    <cellStyle name="Normal 2 2 4 2 3 3 2 2" xfId="30147"/>
    <cellStyle name="Normal 2 2 4 2 3 3 3" xfId="22122"/>
    <cellStyle name="Normal 2 2 4 2 3 4" xfId="15919"/>
    <cellStyle name="Normal 2 2 4 2 3 4 2" xfId="32084"/>
    <cellStyle name="Normal 2 2 4 2 3 5" xfId="9432"/>
    <cellStyle name="Normal 2 2 4 2 3 5 2" xfId="25598"/>
    <cellStyle name="Normal 2 2 4 2 3 6" xfId="7892"/>
    <cellStyle name="Normal 2 2 4 2 3 6 2" xfId="24059"/>
    <cellStyle name="Normal 2 2 4 2 3 7" xfId="17572"/>
    <cellStyle name="Normal 2 2 4 2 4" xfId="1757"/>
    <cellStyle name="Normal 2 2 4 2 4 2" xfId="4038"/>
    <cellStyle name="Normal 2 2 4 2 4 2 2" xfId="12070"/>
    <cellStyle name="Normal 2 2 4 2 4 2 2 2" xfId="28235"/>
    <cellStyle name="Normal 2 2 4 2 4 2 3" xfId="20210"/>
    <cellStyle name="Normal 2 2 4 2 4 3" xfId="6370"/>
    <cellStyle name="Normal 2 2 4 2 4 3 2" xfId="14397"/>
    <cellStyle name="Normal 2 2 4 2 4 3 2 2" xfId="30562"/>
    <cellStyle name="Normal 2 2 4 2 4 3 3" xfId="22537"/>
    <cellStyle name="Normal 2 2 4 2 4 4" xfId="16334"/>
    <cellStyle name="Normal 2 2 4 2 4 4 2" xfId="32499"/>
    <cellStyle name="Normal 2 2 4 2 4 5" xfId="9848"/>
    <cellStyle name="Normal 2 2 4 2 4 5 2" xfId="26013"/>
    <cellStyle name="Normal 2 2 4 2 4 6" xfId="8307"/>
    <cellStyle name="Normal 2 2 4 2 4 6 2" xfId="24474"/>
    <cellStyle name="Normal 2 2 4 2 4 7" xfId="17987"/>
    <cellStyle name="Normal 2 2 4 2 5" xfId="2156"/>
    <cellStyle name="Normal 2 2 4 2 5 2" xfId="4437"/>
    <cellStyle name="Normal 2 2 4 2 5 2 2" xfId="12467"/>
    <cellStyle name="Normal 2 2 4 2 5 2 2 2" xfId="28632"/>
    <cellStyle name="Normal 2 2 4 2 5 2 3" xfId="20607"/>
    <cellStyle name="Normal 2 2 4 2 5 3" xfId="6767"/>
    <cellStyle name="Normal 2 2 4 2 5 3 2" xfId="14794"/>
    <cellStyle name="Normal 2 2 4 2 5 3 2 2" xfId="30959"/>
    <cellStyle name="Normal 2 2 4 2 5 3 3" xfId="22934"/>
    <cellStyle name="Normal 2 2 4 2 5 4" xfId="10245"/>
    <cellStyle name="Normal 2 2 4 2 5 4 2" xfId="26410"/>
    <cellStyle name="Normal 2 2 4 2 5 5" xfId="18385"/>
    <cellStyle name="Normal 2 2 4 2 6" xfId="2799"/>
    <cellStyle name="Normal 2 2 4 2 6 2" xfId="5161"/>
    <cellStyle name="Normal 2 2 4 2 6 2 2" xfId="13188"/>
    <cellStyle name="Normal 2 2 4 2 6 2 2 2" xfId="29353"/>
    <cellStyle name="Normal 2 2 4 2 6 2 3" xfId="21328"/>
    <cellStyle name="Normal 2 2 4 2 6 3" xfId="10861"/>
    <cellStyle name="Normal 2 2 4 2 6 3 2" xfId="27026"/>
    <cellStyle name="Normal 2 2 4 2 6 4" xfId="19001"/>
    <cellStyle name="Normal 2 2 4 2 7" xfId="2568"/>
    <cellStyle name="Normal 2 2 4 2 7 2" xfId="10649"/>
    <cellStyle name="Normal 2 2 4 2 7 2 2" xfId="26814"/>
    <cellStyle name="Normal 2 2 4 2 7 3" xfId="18789"/>
    <cellStyle name="Normal 2 2 4 2 8" xfId="4838"/>
    <cellStyle name="Normal 2 2 4 2 8 2" xfId="12865"/>
    <cellStyle name="Normal 2 2 4 2 8 2 2" xfId="29030"/>
    <cellStyle name="Normal 2 2 4 2 8 3" xfId="21005"/>
    <cellStyle name="Normal 2 2 4 2 9" xfId="15125"/>
    <cellStyle name="Normal 2 2 4 2 9 2" xfId="31290"/>
    <cellStyle name="Normal 2 2 4 3" xfId="604"/>
    <cellStyle name="Normal 2 2 4 3 10" xfId="8784"/>
    <cellStyle name="Normal 2 2 4 3 10 2" xfId="24951"/>
    <cellStyle name="Normal 2 2 4 3 11" xfId="7245"/>
    <cellStyle name="Normal 2 2 4 3 11 2" xfId="23412"/>
    <cellStyle name="Normal 2 2 4 3 12" xfId="16925"/>
    <cellStyle name="Normal 2 2 4 3 2" xfId="1089"/>
    <cellStyle name="Normal 2 2 4 3 2 2" xfId="3370"/>
    <cellStyle name="Normal 2 2 4 3 2 2 2" xfId="11405"/>
    <cellStyle name="Normal 2 2 4 3 2 2 2 2" xfId="27570"/>
    <cellStyle name="Normal 2 2 4 3 2 2 3" xfId="19545"/>
    <cellStyle name="Normal 2 2 4 3 2 3" xfId="5705"/>
    <cellStyle name="Normal 2 2 4 3 2 3 2" xfId="13732"/>
    <cellStyle name="Normal 2 2 4 3 2 3 2 2" xfId="29897"/>
    <cellStyle name="Normal 2 2 4 3 2 3 3" xfId="21872"/>
    <cellStyle name="Normal 2 2 4 3 2 4" xfId="15669"/>
    <cellStyle name="Normal 2 2 4 3 2 4 2" xfId="31834"/>
    <cellStyle name="Normal 2 2 4 3 2 5" xfId="9181"/>
    <cellStyle name="Normal 2 2 4 3 2 5 2" xfId="25348"/>
    <cellStyle name="Normal 2 2 4 3 2 6" xfId="7642"/>
    <cellStyle name="Normal 2 2 4 3 2 6 2" xfId="23809"/>
    <cellStyle name="Normal 2 2 4 3 2 7" xfId="17322"/>
    <cellStyle name="Normal 2 2 4 3 3" xfId="1488"/>
    <cellStyle name="Normal 2 2 4 3 3 2" xfId="3769"/>
    <cellStyle name="Normal 2 2 4 3 3 2 2" xfId="11802"/>
    <cellStyle name="Normal 2 2 4 3 3 2 2 2" xfId="27967"/>
    <cellStyle name="Normal 2 2 4 3 3 2 3" xfId="19942"/>
    <cellStyle name="Normal 2 2 4 3 3 3" xfId="6102"/>
    <cellStyle name="Normal 2 2 4 3 3 3 2" xfId="14129"/>
    <cellStyle name="Normal 2 2 4 3 3 3 2 2" xfId="30294"/>
    <cellStyle name="Normal 2 2 4 3 3 3 3" xfId="22269"/>
    <cellStyle name="Normal 2 2 4 3 3 4" xfId="16066"/>
    <cellStyle name="Normal 2 2 4 3 3 4 2" xfId="32231"/>
    <cellStyle name="Normal 2 2 4 3 3 5" xfId="9579"/>
    <cellStyle name="Normal 2 2 4 3 3 5 2" xfId="25745"/>
    <cellStyle name="Normal 2 2 4 3 3 6" xfId="8039"/>
    <cellStyle name="Normal 2 2 4 3 3 6 2" xfId="24206"/>
    <cellStyle name="Normal 2 2 4 3 3 7" xfId="17719"/>
    <cellStyle name="Normal 2 2 4 3 4" xfId="1904"/>
    <cellStyle name="Normal 2 2 4 3 4 2" xfId="4185"/>
    <cellStyle name="Normal 2 2 4 3 4 2 2" xfId="12217"/>
    <cellStyle name="Normal 2 2 4 3 4 2 2 2" xfId="28382"/>
    <cellStyle name="Normal 2 2 4 3 4 2 3" xfId="20357"/>
    <cellStyle name="Normal 2 2 4 3 4 3" xfId="6517"/>
    <cellStyle name="Normal 2 2 4 3 4 3 2" xfId="14544"/>
    <cellStyle name="Normal 2 2 4 3 4 3 2 2" xfId="30709"/>
    <cellStyle name="Normal 2 2 4 3 4 3 3" xfId="22684"/>
    <cellStyle name="Normal 2 2 4 3 4 4" xfId="16481"/>
    <cellStyle name="Normal 2 2 4 3 4 4 2" xfId="32646"/>
    <cellStyle name="Normal 2 2 4 3 4 5" xfId="9995"/>
    <cellStyle name="Normal 2 2 4 3 4 5 2" xfId="26160"/>
    <cellStyle name="Normal 2 2 4 3 4 6" xfId="8454"/>
    <cellStyle name="Normal 2 2 4 3 4 6 2" xfId="24621"/>
    <cellStyle name="Normal 2 2 4 3 4 7" xfId="18134"/>
    <cellStyle name="Normal 2 2 4 3 5" xfId="2303"/>
    <cellStyle name="Normal 2 2 4 3 5 2" xfId="4584"/>
    <cellStyle name="Normal 2 2 4 3 5 2 2" xfId="12614"/>
    <cellStyle name="Normal 2 2 4 3 5 2 2 2" xfId="28779"/>
    <cellStyle name="Normal 2 2 4 3 5 2 3" xfId="20754"/>
    <cellStyle name="Normal 2 2 4 3 5 3" xfId="6914"/>
    <cellStyle name="Normal 2 2 4 3 5 3 2" xfId="14941"/>
    <cellStyle name="Normal 2 2 4 3 5 3 2 2" xfId="31106"/>
    <cellStyle name="Normal 2 2 4 3 5 3 3" xfId="23081"/>
    <cellStyle name="Normal 2 2 4 3 5 4" xfId="10392"/>
    <cellStyle name="Normal 2 2 4 3 5 4 2" xfId="26557"/>
    <cellStyle name="Normal 2 2 4 3 5 5" xfId="18532"/>
    <cellStyle name="Normal 2 2 4 3 6" xfId="2962"/>
    <cellStyle name="Normal 2 2 4 3 6 2" xfId="5308"/>
    <cellStyle name="Normal 2 2 4 3 6 2 2" xfId="13335"/>
    <cellStyle name="Normal 2 2 4 3 6 2 2 2" xfId="29500"/>
    <cellStyle name="Normal 2 2 4 3 6 2 3" xfId="21475"/>
    <cellStyle name="Normal 2 2 4 3 6 3" xfId="11008"/>
    <cellStyle name="Normal 2 2 4 3 6 3 2" xfId="27173"/>
    <cellStyle name="Normal 2 2 4 3 6 4" xfId="19148"/>
    <cellStyle name="Normal 2 2 4 3 7" xfId="2714"/>
    <cellStyle name="Normal 2 2 4 3 7 2" xfId="10789"/>
    <cellStyle name="Normal 2 2 4 3 7 2 2" xfId="26954"/>
    <cellStyle name="Normal 2 2 4 3 7 3" xfId="18929"/>
    <cellStyle name="Normal 2 2 4 3 8" xfId="4978"/>
    <cellStyle name="Normal 2 2 4 3 8 2" xfId="13005"/>
    <cellStyle name="Normal 2 2 4 3 8 2 2" xfId="29170"/>
    <cellStyle name="Normal 2 2 4 3 8 3" xfId="21145"/>
    <cellStyle name="Normal 2 2 4 3 9" xfId="15272"/>
    <cellStyle name="Normal 2 2 4 3 9 2" xfId="31437"/>
    <cellStyle name="Normal 2 2 4 4" xfId="929"/>
    <cellStyle name="Normal 2 2 4 4 10" xfId="7494"/>
    <cellStyle name="Normal 2 2 4 4 10 2" xfId="23661"/>
    <cellStyle name="Normal 2 2 4 4 11" xfId="17174"/>
    <cellStyle name="Normal 2 2 4 4 2" xfId="1340"/>
    <cellStyle name="Normal 2 2 4 4 2 2" xfId="3621"/>
    <cellStyle name="Normal 2 2 4 4 2 2 2" xfId="11654"/>
    <cellStyle name="Normal 2 2 4 4 2 2 2 2" xfId="27819"/>
    <cellStyle name="Normal 2 2 4 4 2 2 3" xfId="19794"/>
    <cellStyle name="Normal 2 2 4 4 2 3" xfId="5954"/>
    <cellStyle name="Normal 2 2 4 4 2 3 2" xfId="13981"/>
    <cellStyle name="Normal 2 2 4 4 2 3 2 2" xfId="30146"/>
    <cellStyle name="Normal 2 2 4 4 2 3 3" xfId="22121"/>
    <cellStyle name="Normal 2 2 4 4 2 4" xfId="15918"/>
    <cellStyle name="Normal 2 2 4 4 2 4 2" xfId="32083"/>
    <cellStyle name="Normal 2 2 4 4 2 5" xfId="9431"/>
    <cellStyle name="Normal 2 2 4 4 2 5 2" xfId="25597"/>
    <cellStyle name="Normal 2 2 4 4 2 6" xfId="7891"/>
    <cellStyle name="Normal 2 2 4 4 2 6 2" xfId="24058"/>
    <cellStyle name="Normal 2 2 4 4 2 7" xfId="17571"/>
    <cellStyle name="Normal 2 2 4 4 3" xfId="1756"/>
    <cellStyle name="Normal 2 2 4 4 3 2" xfId="4037"/>
    <cellStyle name="Normal 2 2 4 4 3 2 2" xfId="12069"/>
    <cellStyle name="Normal 2 2 4 4 3 2 2 2" xfId="28234"/>
    <cellStyle name="Normal 2 2 4 4 3 2 3" xfId="20209"/>
    <cellStyle name="Normal 2 2 4 4 3 3" xfId="6369"/>
    <cellStyle name="Normal 2 2 4 4 3 3 2" xfId="14396"/>
    <cellStyle name="Normal 2 2 4 4 3 3 2 2" xfId="30561"/>
    <cellStyle name="Normal 2 2 4 4 3 3 3" xfId="22536"/>
    <cellStyle name="Normal 2 2 4 4 3 4" xfId="16333"/>
    <cellStyle name="Normal 2 2 4 4 3 4 2" xfId="32498"/>
    <cellStyle name="Normal 2 2 4 4 3 5" xfId="9847"/>
    <cellStyle name="Normal 2 2 4 4 3 5 2" xfId="26012"/>
    <cellStyle name="Normal 2 2 4 4 3 6" xfId="8306"/>
    <cellStyle name="Normal 2 2 4 4 3 6 2" xfId="24473"/>
    <cellStyle name="Normal 2 2 4 4 3 7" xfId="17986"/>
    <cellStyle name="Normal 2 2 4 4 4" xfId="2155"/>
    <cellStyle name="Normal 2 2 4 4 4 2" xfId="4436"/>
    <cellStyle name="Normal 2 2 4 4 4 2 2" xfId="12466"/>
    <cellStyle name="Normal 2 2 4 4 4 2 2 2" xfId="28631"/>
    <cellStyle name="Normal 2 2 4 4 4 2 3" xfId="20606"/>
    <cellStyle name="Normal 2 2 4 4 4 3" xfId="6766"/>
    <cellStyle name="Normal 2 2 4 4 4 3 2" xfId="14793"/>
    <cellStyle name="Normal 2 2 4 4 4 3 2 2" xfId="30958"/>
    <cellStyle name="Normal 2 2 4 4 4 3 3" xfId="22933"/>
    <cellStyle name="Normal 2 2 4 4 4 4" xfId="10244"/>
    <cellStyle name="Normal 2 2 4 4 4 4 2" xfId="26409"/>
    <cellStyle name="Normal 2 2 4 4 4 5" xfId="18384"/>
    <cellStyle name="Normal 2 2 4 4 5" xfId="3222"/>
    <cellStyle name="Normal 2 2 4 4 5 2" xfId="5557"/>
    <cellStyle name="Normal 2 2 4 4 5 2 2" xfId="13584"/>
    <cellStyle name="Normal 2 2 4 4 5 2 2 2" xfId="29749"/>
    <cellStyle name="Normal 2 2 4 4 5 2 3" xfId="21724"/>
    <cellStyle name="Normal 2 2 4 4 5 3" xfId="11257"/>
    <cellStyle name="Normal 2 2 4 4 5 3 2" xfId="27422"/>
    <cellStyle name="Normal 2 2 4 4 5 4" xfId="19397"/>
    <cellStyle name="Normal 2 2 4 4 6" xfId="2567"/>
    <cellStyle name="Normal 2 2 4 4 6 2" xfId="10648"/>
    <cellStyle name="Normal 2 2 4 4 6 2 2" xfId="26813"/>
    <cellStyle name="Normal 2 2 4 4 6 3" xfId="18788"/>
    <cellStyle name="Normal 2 2 4 4 7" xfId="4837"/>
    <cellStyle name="Normal 2 2 4 4 7 2" xfId="12864"/>
    <cellStyle name="Normal 2 2 4 4 7 2 2" xfId="29029"/>
    <cellStyle name="Normal 2 2 4 4 7 3" xfId="21004"/>
    <cellStyle name="Normal 2 2 4 4 8" xfId="15521"/>
    <cellStyle name="Normal 2 2 4 4 8 2" xfId="31686"/>
    <cellStyle name="Normal 2 2 4 4 9" xfId="9033"/>
    <cellStyle name="Normal 2 2 4 4 9 2" xfId="25200"/>
    <cellStyle name="Normal 2 2 4 5" xfId="701"/>
    <cellStyle name="Normal 2 2 4 5 2" xfId="3055"/>
    <cellStyle name="Normal 2 2 4 5 2 2" xfId="11099"/>
    <cellStyle name="Normal 2 2 4 5 2 2 2" xfId="27264"/>
    <cellStyle name="Normal 2 2 4 5 2 3" xfId="19239"/>
    <cellStyle name="Normal 2 2 4 5 3" xfId="5399"/>
    <cellStyle name="Normal 2 2 4 5 3 2" xfId="13426"/>
    <cellStyle name="Normal 2 2 4 5 3 2 2" xfId="29591"/>
    <cellStyle name="Normal 2 2 4 5 3 3" xfId="21566"/>
    <cellStyle name="Normal 2 2 4 5 4" xfId="15363"/>
    <cellStyle name="Normal 2 2 4 5 4 2" xfId="31528"/>
    <cellStyle name="Normal 2 2 4 5 5" xfId="8875"/>
    <cellStyle name="Normal 2 2 4 5 5 2" xfId="25042"/>
    <cellStyle name="Normal 2 2 4 5 6" xfId="7336"/>
    <cellStyle name="Normal 2 2 4 5 6 2" xfId="23503"/>
    <cellStyle name="Normal 2 2 4 5 7" xfId="17016"/>
    <cellStyle name="Normal 2 2 4 6" xfId="1181"/>
    <cellStyle name="Normal 2 2 4 6 2" xfId="3462"/>
    <cellStyle name="Normal 2 2 4 6 2 2" xfId="11496"/>
    <cellStyle name="Normal 2 2 4 6 2 2 2" xfId="27661"/>
    <cellStyle name="Normal 2 2 4 6 2 3" xfId="19636"/>
    <cellStyle name="Normal 2 2 4 6 3" xfId="5796"/>
    <cellStyle name="Normal 2 2 4 6 3 2" xfId="13823"/>
    <cellStyle name="Normal 2 2 4 6 3 2 2" xfId="29988"/>
    <cellStyle name="Normal 2 2 4 6 3 3" xfId="21963"/>
    <cellStyle name="Normal 2 2 4 6 4" xfId="15760"/>
    <cellStyle name="Normal 2 2 4 6 4 2" xfId="31925"/>
    <cellStyle name="Normal 2 2 4 6 5" xfId="9272"/>
    <cellStyle name="Normal 2 2 4 6 5 2" xfId="25439"/>
    <cellStyle name="Normal 2 2 4 6 6" xfId="7733"/>
    <cellStyle name="Normal 2 2 4 6 6 2" xfId="23900"/>
    <cellStyle name="Normal 2 2 4 6 7" xfId="17413"/>
    <cellStyle name="Normal 2 2 4 7" xfId="1598"/>
    <cellStyle name="Normal 2 2 4 7 2" xfId="3879"/>
    <cellStyle name="Normal 2 2 4 7 2 2" xfId="11911"/>
    <cellStyle name="Normal 2 2 4 7 2 2 2" xfId="28076"/>
    <cellStyle name="Normal 2 2 4 7 2 3" xfId="20051"/>
    <cellStyle name="Normal 2 2 4 7 3" xfId="6211"/>
    <cellStyle name="Normal 2 2 4 7 3 2" xfId="14238"/>
    <cellStyle name="Normal 2 2 4 7 3 2 2" xfId="30403"/>
    <cellStyle name="Normal 2 2 4 7 3 3" xfId="22378"/>
    <cellStyle name="Normal 2 2 4 7 4" xfId="16175"/>
    <cellStyle name="Normal 2 2 4 7 4 2" xfId="32340"/>
    <cellStyle name="Normal 2 2 4 7 5" xfId="9689"/>
    <cellStyle name="Normal 2 2 4 7 5 2" xfId="25854"/>
    <cellStyle name="Normal 2 2 4 7 6" xfId="8148"/>
    <cellStyle name="Normal 2 2 4 7 6 2" xfId="24315"/>
    <cellStyle name="Normal 2 2 4 7 7" xfId="17828"/>
    <cellStyle name="Normal 2 2 4 8" xfId="1996"/>
    <cellStyle name="Normal 2 2 4 8 2" xfId="4277"/>
    <cellStyle name="Normal 2 2 4 8 2 2" xfId="12308"/>
    <cellStyle name="Normal 2 2 4 8 2 2 2" xfId="28473"/>
    <cellStyle name="Normal 2 2 4 8 2 3" xfId="20448"/>
    <cellStyle name="Normal 2 2 4 8 3" xfId="6608"/>
    <cellStyle name="Normal 2 2 4 8 3 2" xfId="14635"/>
    <cellStyle name="Normal 2 2 4 8 3 2 2" xfId="30800"/>
    <cellStyle name="Normal 2 2 4 8 3 3" xfId="22775"/>
    <cellStyle name="Normal 2 2 4 8 4" xfId="10086"/>
    <cellStyle name="Normal 2 2 4 8 4 2" xfId="26251"/>
    <cellStyle name="Normal 2 2 4 8 5" xfId="18226"/>
    <cellStyle name="Normal 2 2 4 9" xfId="2798"/>
    <cellStyle name="Normal 2 2 4 9 2" xfId="5160"/>
    <cellStyle name="Normal 2 2 4 9 2 2" xfId="13187"/>
    <cellStyle name="Normal 2 2 4 9 2 2 2" xfId="29352"/>
    <cellStyle name="Normal 2 2 4 9 2 3" xfId="21327"/>
    <cellStyle name="Normal 2 2 4 9 3" xfId="10860"/>
    <cellStyle name="Normal 2 2 4 9 3 2" xfId="27025"/>
    <cellStyle name="Normal 2 2 4 9 4" xfId="19000"/>
    <cellStyle name="Normal 2 2 5" xfId="410"/>
    <cellStyle name="Normal 2 2 5 10" xfId="2507"/>
    <cellStyle name="Normal 2 2 5 10 2" xfId="10595"/>
    <cellStyle name="Normal 2 2 5 10 2 2" xfId="26760"/>
    <cellStyle name="Normal 2 2 5 10 3" xfId="18735"/>
    <cellStyle name="Normal 2 2 5 11" xfId="4668"/>
    <cellStyle name="Normal 2 2 5 11 2" xfId="12695"/>
    <cellStyle name="Normal 2 2 5 11 2 2" xfId="28860"/>
    <cellStyle name="Normal 2 2 5 11 3" xfId="20835"/>
    <cellStyle name="Normal 2 2 5 12" xfId="15126"/>
    <cellStyle name="Normal 2 2 5 12 2" xfId="31291"/>
    <cellStyle name="Normal 2 2 5 13" xfId="8638"/>
    <cellStyle name="Normal 2 2 5 13 2" xfId="24805"/>
    <cellStyle name="Normal 2 2 5 14" xfId="7099"/>
    <cellStyle name="Normal 2 2 5 14 2" xfId="23266"/>
    <cellStyle name="Normal 2 2 5 15" xfId="16778"/>
    <cellStyle name="Normal 2 2 5 2" xfId="411"/>
    <cellStyle name="Normal 2 2 5 2 10" xfId="8639"/>
    <cellStyle name="Normal 2 2 5 2 10 2" xfId="24806"/>
    <cellStyle name="Normal 2 2 5 2 11" xfId="7100"/>
    <cellStyle name="Normal 2 2 5 2 11 2" xfId="23267"/>
    <cellStyle name="Normal 2 2 5 2 12" xfId="16779"/>
    <cellStyle name="Normal 2 2 5 2 2" xfId="932"/>
    <cellStyle name="Normal 2 2 5 2 2 2" xfId="3225"/>
    <cellStyle name="Normal 2 2 5 2 2 2 2" xfId="11260"/>
    <cellStyle name="Normal 2 2 5 2 2 2 2 2" xfId="27425"/>
    <cellStyle name="Normal 2 2 5 2 2 2 3" xfId="19400"/>
    <cellStyle name="Normal 2 2 5 2 2 3" xfId="5560"/>
    <cellStyle name="Normal 2 2 5 2 2 3 2" xfId="13587"/>
    <cellStyle name="Normal 2 2 5 2 2 3 2 2" xfId="29752"/>
    <cellStyle name="Normal 2 2 5 2 2 3 3" xfId="21727"/>
    <cellStyle name="Normal 2 2 5 2 2 4" xfId="15524"/>
    <cellStyle name="Normal 2 2 5 2 2 4 2" xfId="31689"/>
    <cellStyle name="Normal 2 2 5 2 2 5" xfId="9036"/>
    <cellStyle name="Normal 2 2 5 2 2 5 2" xfId="25203"/>
    <cellStyle name="Normal 2 2 5 2 2 6" xfId="7497"/>
    <cellStyle name="Normal 2 2 5 2 2 6 2" xfId="23664"/>
    <cellStyle name="Normal 2 2 5 2 2 7" xfId="17177"/>
    <cellStyle name="Normal 2 2 5 2 3" xfId="1343"/>
    <cellStyle name="Normal 2 2 5 2 3 2" xfId="3624"/>
    <cellStyle name="Normal 2 2 5 2 3 2 2" xfId="11657"/>
    <cellStyle name="Normal 2 2 5 2 3 2 2 2" xfId="27822"/>
    <cellStyle name="Normal 2 2 5 2 3 2 3" xfId="19797"/>
    <cellStyle name="Normal 2 2 5 2 3 3" xfId="5957"/>
    <cellStyle name="Normal 2 2 5 2 3 3 2" xfId="13984"/>
    <cellStyle name="Normal 2 2 5 2 3 3 2 2" xfId="30149"/>
    <cellStyle name="Normal 2 2 5 2 3 3 3" xfId="22124"/>
    <cellStyle name="Normal 2 2 5 2 3 4" xfId="15921"/>
    <cellStyle name="Normal 2 2 5 2 3 4 2" xfId="32086"/>
    <cellStyle name="Normal 2 2 5 2 3 5" xfId="9434"/>
    <cellStyle name="Normal 2 2 5 2 3 5 2" xfId="25600"/>
    <cellStyle name="Normal 2 2 5 2 3 6" xfId="7894"/>
    <cellStyle name="Normal 2 2 5 2 3 6 2" xfId="24061"/>
    <cellStyle name="Normal 2 2 5 2 3 7" xfId="17574"/>
    <cellStyle name="Normal 2 2 5 2 4" xfId="1759"/>
    <cellStyle name="Normal 2 2 5 2 4 2" xfId="4040"/>
    <cellStyle name="Normal 2 2 5 2 4 2 2" xfId="12072"/>
    <cellStyle name="Normal 2 2 5 2 4 2 2 2" xfId="28237"/>
    <cellStyle name="Normal 2 2 5 2 4 2 3" xfId="20212"/>
    <cellStyle name="Normal 2 2 5 2 4 3" xfId="6372"/>
    <cellStyle name="Normal 2 2 5 2 4 3 2" xfId="14399"/>
    <cellStyle name="Normal 2 2 5 2 4 3 2 2" xfId="30564"/>
    <cellStyle name="Normal 2 2 5 2 4 3 3" xfId="22539"/>
    <cellStyle name="Normal 2 2 5 2 4 4" xfId="16336"/>
    <cellStyle name="Normal 2 2 5 2 4 4 2" xfId="32501"/>
    <cellStyle name="Normal 2 2 5 2 4 5" xfId="9850"/>
    <cellStyle name="Normal 2 2 5 2 4 5 2" xfId="26015"/>
    <cellStyle name="Normal 2 2 5 2 4 6" xfId="8309"/>
    <cellStyle name="Normal 2 2 5 2 4 6 2" xfId="24476"/>
    <cellStyle name="Normal 2 2 5 2 4 7" xfId="17989"/>
    <cellStyle name="Normal 2 2 5 2 5" xfId="2158"/>
    <cellStyle name="Normal 2 2 5 2 5 2" xfId="4439"/>
    <cellStyle name="Normal 2 2 5 2 5 2 2" xfId="12469"/>
    <cellStyle name="Normal 2 2 5 2 5 2 2 2" xfId="28634"/>
    <cellStyle name="Normal 2 2 5 2 5 2 3" xfId="20609"/>
    <cellStyle name="Normal 2 2 5 2 5 3" xfId="6769"/>
    <cellStyle name="Normal 2 2 5 2 5 3 2" xfId="14796"/>
    <cellStyle name="Normal 2 2 5 2 5 3 2 2" xfId="30961"/>
    <cellStyle name="Normal 2 2 5 2 5 3 3" xfId="22936"/>
    <cellStyle name="Normal 2 2 5 2 5 4" xfId="10247"/>
    <cellStyle name="Normal 2 2 5 2 5 4 2" xfId="26412"/>
    <cellStyle name="Normal 2 2 5 2 5 5" xfId="18387"/>
    <cellStyle name="Normal 2 2 5 2 6" xfId="2801"/>
    <cellStyle name="Normal 2 2 5 2 6 2" xfId="5163"/>
    <cellStyle name="Normal 2 2 5 2 6 2 2" xfId="13190"/>
    <cellStyle name="Normal 2 2 5 2 6 2 2 2" xfId="29355"/>
    <cellStyle name="Normal 2 2 5 2 6 2 3" xfId="21330"/>
    <cellStyle name="Normal 2 2 5 2 6 3" xfId="10863"/>
    <cellStyle name="Normal 2 2 5 2 6 3 2" xfId="27028"/>
    <cellStyle name="Normal 2 2 5 2 6 4" xfId="19003"/>
    <cellStyle name="Normal 2 2 5 2 7" xfId="2570"/>
    <cellStyle name="Normal 2 2 5 2 7 2" xfId="10651"/>
    <cellStyle name="Normal 2 2 5 2 7 2 2" xfId="26816"/>
    <cellStyle name="Normal 2 2 5 2 7 3" xfId="18791"/>
    <cellStyle name="Normal 2 2 5 2 8" xfId="4840"/>
    <cellStyle name="Normal 2 2 5 2 8 2" xfId="12867"/>
    <cellStyle name="Normal 2 2 5 2 8 2 2" xfId="29032"/>
    <cellStyle name="Normal 2 2 5 2 8 3" xfId="21007"/>
    <cellStyle name="Normal 2 2 5 2 9" xfId="15127"/>
    <cellStyle name="Normal 2 2 5 2 9 2" xfId="31292"/>
    <cellStyle name="Normal 2 2 5 3" xfId="605"/>
    <cellStyle name="Normal 2 2 5 3 10" xfId="8785"/>
    <cellStyle name="Normal 2 2 5 3 10 2" xfId="24952"/>
    <cellStyle name="Normal 2 2 5 3 11" xfId="7246"/>
    <cellStyle name="Normal 2 2 5 3 11 2" xfId="23413"/>
    <cellStyle name="Normal 2 2 5 3 12" xfId="16926"/>
    <cellStyle name="Normal 2 2 5 3 2" xfId="1090"/>
    <cellStyle name="Normal 2 2 5 3 2 2" xfId="3371"/>
    <cellStyle name="Normal 2 2 5 3 2 2 2" xfId="11406"/>
    <cellStyle name="Normal 2 2 5 3 2 2 2 2" xfId="27571"/>
    <cellStyle name="Normal 2 2 5 3 2 2 3" xfId="19546"/>
    <cellStyle name="Normal 2 2 5 3 2 3" xfId="5706"/>
    <cellStyle name="Normal 2 2 5 3 2 3 2" xfId="13733"/>
    <cellStyle name="Normal 2 2 5 3 2 3 2 2" xfId="29898"/>
    <cellStyle name="Normal 2 2 5 3 2 3 3" xfId="21873"/>
    <cellStyle name="Normal 2 2 5 3 2 4" xfId="15670"/>
    <cellStyle name="Normal 2 2 5 3 2 4 2" xfId="31835"/>
    <cellStyle name="Normal 2 2 5 3 2 5" xfId="9182"/>
    <cellStyle name="Normal 2 2 5 3 2 5 2" xfId="25349"/>
    <cellStyle name="Normal 2 2 5 3 2 6" xfId="7643"/>
    <cellStyle name="Normal 2 2 5 3 2 6 2" xfId="23810"/>
    <cellStyle name="Normal 2 2 5 3 2 7" xfId="17323"/>
    <cellStyle name="Normal 2 2 5 3 3" xfId="1489"/>
    <cellStyle name="Normal 2 2 5 3 3 2" xfId="3770"/>
    <cellStyle name="Normal 2 2 5 3 3 2 2" xfId="11803"/>
    <cellStyle name="Normal 2 2 5 3 3 2 2 2" xfId="27968"/>
    <cellStyle name="Normal 2 2 5 3 3 2 3" xfId="19943"/>
    <cellStyle name="Normal 2 2 5 3 3 3" xfId="6103"/>
    <cellStyle name="Normal 2 2 5 3 3 3 2" xfId="14130"/>
    <cellStyle name="Normal 2 2 5 3 3 3 2 2" xfId="30295"/>
    <cellStyle name="Normal 2 2 5 3 3 3 3" xfId="22270"/>
    <cellStyle name="Normal 2 2 5 3 3 4" xfId="16067"/>
    <cellStyle name="Normal 2 2 5 3 3 4 2" xfId="32232"/>
    <cellStyle name="Normal 2 2 5 3 3 5" xfId="9580"/>
    <cellStyle name="Normal 2 2 5 3 3 5 2" xfId="25746"/>
    <cellStyle name="Normal 2 2 5 3 3 6" xfId="8040"/>
    <cellStyle name="Normal 2 2 5 3 3 6 2" xfId="24207"/>
    <cellStyle name="Normal 2 2 5 3 3 7" xfId="17720"/>
    <cellStyle name="Normal 2 2 5 3 4" xfId="1905"/>
    <cellStyle name="Normal 2 2 5 3 4 2" xfId="4186"/>
    <cellStyle name="Normal 2 2 5 3 4 2 2" xfId="12218"/>
    <cellStyle name="Normal 2 2 5 3 4 2 2 2" xfId="28383"/>
    <cellStyle name="Normal 2 2 5 3 4 2 3" xfId="20358"/>
    <cellStyle name="Normal 2 2 5 3 4 3" xfId="6518"/>
    <cellStyle name="Normal 2 2 5 3 4 3 2" xfId="14545"/>
    <cellStyle name="Normal 2 2 5 3 4 3 2 2" xfId="30710"/>
    <cellStyle name="Normal 2 2 5 3 4 3 3" xfId="22685"/>
    <cellStyle name="Normal 2 2 5 3 4 4" xfId="16482"/>
    <cellStyle name="Normal 2 2 5 3 4 4 2" xfId="32647"/>
    <cellStyle name="Normal 2 2 5 3 4 5" xfId="9996"/>
    <cellStyle name="Normal 2 2 5 3 4 5 2" xfId="26161"/>
    <cellStyle name="Normal 2 2 5 3 4 6" xfId="8455"/>
    <cellStyle name="Normal 2 2 5 3 4 6 2" xfId="24622"/>
    <cellStyle name="Normal 2 2 5 3 4 7" xfId="18135"/>
    <cellStyle name="Normal 2 2 5 3 5" xfId="2304"/>
    <cellStyle name="Normal 2 2 5 3 5 2" xfId="4585"/>
    <cellStyle name="Normal 2 2 5 3 5 2 2" xfId="12615"/>
    <cellStyle name="Normal 2 2 5 3 5 2 2 2" xfId="28780"/>
    <cellStyle name="Normal 2 2 5 3 5 2 3" xfId="20755"/>
    <cellStyle name="Normal 2 2 5 3 5 3" xfId="6915"/>
    <cellStyle name="Normal 2 2 5 3 5 3 2" xfId="14942"/>
    <cellStyle name="Normal 2 2 5 3 5 3 2 2" xfId="31107"/>
    <cellStyle name="Normal 2 2 5 3 5 3 3" xfId="23082"/>
    <cellStyle name="Normal 2 2 5 3 5 4" xfId="10393"/>
    <cellStyle name="Normal 2 2 5 3 5 4 2" xfId="26558"/>
    <cellStyle name="Normal 2 2 5 3 5 5" xfId="18533"/>
    <cellStyle name="Normal 2 2 5 3 6" xfId="2963"/>
    <cellStyle name="Normal 2 2 5 3 6 2" xfId="5309"/>
    <cellStyle name="Normal 2 2 5 3 6 2 2" xfId="13336"/>
    <cellStyle name="Normal 2 2 5 3 6 2 2 2" xfId="29501"/>
    <cellStyle name="Normal 2 2 5 3 6 2 3" xfId="21476"/>
    <cellStyle name="Normal 2 2 5 3 6 3" xfId="11009"/>
    <cellStyle name="Normal 2 2 5 3 6 3 2" xfId="27174"/>
    <cellStyle name="Normal 2 2 5 3 6 4" xfId="19149"/>
    <cellStyle name="Normal 2 2 5 3 7" xfId="2715"/>
    <cellStyle name="Normal 2 2 5 3 7 2" xfId="10790"/>
    <cellStyle name="Normal 2 2 5 3 7 2 2" xfId="26955"/>
    <cellStyle name="Normal 2 2 5 3 7 3" xfId="18930"/>
    <cellStyle name="Normal 2 2 5 3 8" xfId="4979"/>
    <cellStyle name="Normal 2 2 5 3 8 2" xfId="13006"/>
    <cellStyle name="Normal 2 2 5 3 8 2 2" xfId="29171"/>
    <cellStyle name="Normal 2 2 5 3 8 3" xfId="21146"/>
    <cellStyle name="Normal 2 2 5 3 9" xfId="15273"/>
    <cellStyle name="Normal 2 2 5 3 9 2" xfId="31438"/>
    <cellStyle name="Normal 2 2 5 4" xfId="931"/>
    <cellStyle name="Normal 2 2 5 4 10" xfId="7496"/>
    <cellStyle name="Normal 2 2 5 4 10 2" xfId="23663"/>
    <cellStyle name="Normal 2 2 5 4 11" xfId="17176"/>
    <cellStyle name="Normal 2 2 5 4 2" xfId="1342"/>
    <cellStyle name="Normal 2 2 5 4 2 2" xfId="3623"/>
    <cellStyle name="Normal 2 2 5 4 2 2 2" xfId="11656"/>
    <cellStyle name="Normal 2 2 5 4 2 2 2 2" xfId="27821"/>
    <cellStyle name="Normal 2 2 5 4 2 2 3" xfId="19796"/>
    <cellStyle name="Normal 2 2 5 4 2 3" xfId="5956"/>
    <cellStyle name="Normal 2 2 5 4 2 3 2" xfId="13983"/>
    <cellStyle name="Normal 2 2 5 4 2 3 2 2" xfId="30148"/>
    <cellStyle name="Normal 2 2 5 4 2 3 3" xfId="22123"/>
    <cellStyle name="Normal 2 2 5 4 2 4" xfId="15920"/>
    <cellStyle name="Normal 2 2 5 4 2 4 2" xfId="32085"/>
    <cellStyle name="Normal 2 2 5 4 2 5" xfId="9433"/>
    <cellStyle name="Normal 2 2 5 4 2 5 2" xfId="25599"/>
    <cellStyle name="Normal 2 2 5 4 2 6" xfId="7893"/>
    <cellStyle name="Normal 2 2 5 4 2 6 2" xfId="24060"/>
    <cellStyle name="Normal 2 2 5 4 2 7" xfId="17573"/>
    <cellStyle name="Normal 2 2 5 4 3" xfId="1758"/>
    <cellStyle name="Normal 2 2 5 4 3 2" xfId="4039"/>
    <cellStyle name="Normal 2 2 5 4 3 2 2" xfId="12071"/>
    <cellStyle name="Normal 2 2 5 4 3 2 2 2" xfId="28236"/>
    <cellStyle name="Normal 2 2 5 4 3 2 3" xfId="20211"/>
    <cellStyle name="Normal 2 2 5 4 3 3" xfId="6371"/>
    <cellStyle name="Normal 2 2 5 4 3 3 2" xfId="14398"/>
    <cellStyle name="Normal 2 2 5 4 3 3 2 2" xfId="30563"/>
    <cellStyle name="Normal 2 2 5 4 3 3 3" xfId="22538"/>
    <cellStyle name="Normal 2 2 5 4 3 4" xfId="16335"/>
    <cellStyle name="Normal 2 2 5 4 3 4 2" xfId="32500"/>
    <cellStyle name="Normal 2 2 5 4 3 5" xfId="9849"/>
    <cellStyle name="Normal 2 2 5 4 3 5 2" xfId="26014"/>
    <cellStyle name="Normal 2 2 5 4 3 6" xfId="8308"/>
    <cellStyle name="Normal 2 2 5 4 3 6 2" xfId="24475"/>
    <cellStyle name="Normal 2 2 5 4 3 7" xfId="17988"/>
    <cellStyle name="Normal 2 2 5 4 4" xfId="2157"/>
    <cellStyle name="Normal 2 2 5 4 4 2" xfId="4438"/>
    <cellStyle name="Normal 2 2 5 4 4 2 2" xfId="12468"/>
    <cellStyle name="Normal 2 2 5 4 4 2 2 2" xfId="28633"/>
    <cellStyle name="Normal 2 2 5 4 4 2 3" xfId="20608"/>
    <cellStyle name="Normal 2 2 5 4 4 3" xfId="6768"/>
    <cellStyle name="Normal 2 2 5 4 4 3 2" xfId="14795"/>
    <cellStyle name="Normal 2 2 5 4 4 3 2 2" xfId="30960"/>
    <cellStyle name="Normal 2 2 5 4 4 3 3" xfId="22935"/>
    <cellStyle name="Normal 2 2 5 4 4 4" xfId="10246"/>
    <cellStyle name="Normal 2 2 5 4 4 4 2" xfId="26411"/>
    <cellStyle name="Normal 2 2 5 4 4 5" xfId="18386"/>
    <cellStyle name="Normal 2 2 5 4 5" xfId="3224"/>
    <cellStyle name="Normal 2 2 5 4 5 2" xfId="5559"/>
    <cellStyle name="Normal 2 2 5 4 5 2 2" xfId="13586"/>
    <cellStyle name="Normal 2 2 5 4 5 2 2 2" xfId="29751"/>
    <cellStyle name="Normal 2 2 5 4 5 2 3" xfId="21726"/>
    <cellStyle name="Normal 2 2 5 4 5 3" xfId="11259"/>
    <cellStyle name="Normal 2 2 5 4 5 3 2" xfId="27424"/>
    <cellStyle name="Normal 2 2 5 4 5 4" xfId="19399"/>
    <cellStyle name="Normal 2 2 5 4 6" xfId="2569"/>
    <cellStyle name="Normal 2 2 5 4 6 2" xfId="10650"/>
    <cellStyle name="Normal 2 2 5 4 6 2 2" xfId="26815"/>
    <cellStyle name="Normal 2 2 5 4 6 3" xfId="18790"/>
    <cellStyle name="Normal 2 2 5 4 7" xfId="4839"/>
    <cellStyle name="Normal 2 2 5 4 7 2" xfId="12866"/>
    <cellStyle name="Normal 2 2 5 4 7 2 2" xfId="29031"/>
    <cellStyle name="Normal 2 2 5 4 7 3" xfId="21006"/>
    <cellStyle name="Normal 2 2 5 4 8" xfId="15523"/>
    <cellStyle name="Normal 2 2 5 4 8 2" xfId="31688"/>
    <cellStyle name="Normal 2 2 5 4 9" xfId="9035"/>
    <cellStyle name="Normal 2 2 5 4 9 2" xfId="25202"/>
    <cellStyle name="Normal 2 2 5 5" xfId="722"/>
    <cellStyle name="Normal 2 2 5 5 2" xfId="3076"/>
    <cellStyle name="Normal 2 2 5 5 2 2" xfId="11120"/>
    <cellStyle name="Normal 2 2 5 5 2 2 2" xfId="27285"/>
    <cellStyle name="Normal 2 2 5 5 2 3" xfId="19260"/>
    <cellStyle name="Normal 2 2 5 5 3" xfId="5420"/>
    <cellStyle name="Normal 2 2 5 5 3 2" xfId="13447"/>
    <cellStyle name="Normal 2 2 5 5 3 2 2" xfId="29612"/>
    <cellStyle name="Normal 2 2 5 5 3 3" xfId="21587"/>
    <cellStyle name="Normal 2 2 5 5 4" xfId="15384"/>
    <cellStyle name="Normal 2 2 5 5 4 2" xfId="31549"/>
    <cellStyle name="Normal 2 2 5 5 5" xfId="8896"/>
    <cellStyle name="Normal 2 2 5 5 5 2" xfId="25063"/>
    <cellStyle name="Normal 2 2 5 5 6" xfId="7357"/>
    <cellStyle name="Normal 2 2 5 5 6 2" xfId="23524"/>
    <cellStyle name="Normal 2 2 5 5 7" xfId="17037"/>
    <cellStyle name="Normal 2 2 5 6" xfId="1202"/>
    <cellStyle name="Normal 2 2 5 6 2" xfId="3483"/>
    <cellStyle name="Normal 2 2 5 6 2 2" xfId="11517"/>
    <cellStyle name="Normal 2 2 5 6 2 2 2" xfId="27682"/>
    <cellStyle name="Normal 2 2 5 6 2 3" xfId="19657"/>
    <cellStyle name="Normal 2 2 5 6 3" xfId="5817"/>
    <cellStyle name="Normal 2 2 5 6 3 2" xfId="13844"/>
    <cellStyle name="Normal 2 2 5 6 3 2 2" xfId="30009"/>
    <cellStyle name="Normal 2 2 5 6 3 3" xfId="21984"/>
    <cellStyle name="Normal 2 2 5 6 4" xfId="15781"/>
    <cellStyle name="Normal 2 2 5 6 4 2" xfId="31946"/>
    <cellStyle name="Normal 2 2 5 6 5" xfId="9293"/>
    <cellStyle name="Normal 2 2 5 6 5 2" xfId="25460"/>
    <cellStyle name="Normal 2 2 5 6 6" xfId="7754"/>
    <cellStyle name="Normal 2 2 5 6 6 2" xfId="23921"/>
    <cellStyle name="Normal 2 2 5 6 7" xfId="17434"/>
    <cellStyle name="Normal 2 2 5 7" xfId="1619"/>
    <cellStyle name="Normal 2 2 5 7 2" xfId="3900"/>
    <cellStyle name="Normal 2 2 5 7 2 2" xfId="11932"/>
    <cellStyle name="Normal 2 2 5 7 2 2 2" xfId="28097"/>
    <cellStyle name="Normal 2 2 5 7 2 3" xfId="20072"/>
    <cellStyle name="Normal 2 2 5 7 3" xfId="6232"/>
    <cellStyle name="Normal 2 2 5 7 3 2" xfId="14259"/>
    <cellStyle name="Normal 2 2 5 7 3 2 2" xfId="30424"/>
    <cellStyle name="Normal 2 2 5 7 3 3" xfId="22399"/>
    <cellStyle name="Normal 2 2 5 7 4" xfId="16196"/>
    <cellStyle name="Normal 2 2 5 7 4 2" xfId="32361"/>
    <cellStyle name="Normal 2 2 5 7 5" xfId="9710"/>
    <cellStyle name="Normal 2 2 5 7 5 2" xfId="25875"/>
    <cellStyle name="Normal 2 2 5 7 6" xfId="8169"/>
    <cellStyle name="Normal 2 2 5 7 6 2" xfId="24336"/>
    <cellStyle name="Normal 2 2 5 7 7" xfId="17849"/>
    <cellStyle name="Normal 2 2 5 8" xfId="2017"/>
    <cellStyle name="Normal 2 2 5 8 2" xfId="4298"/>
    <cellStyle name="Normal 2 2 5 8 2 2" xfId="12329"/>
    <cellStyle name="Normal 2 2 5 8 2 2 2" xfId="28494"/>
    <cellStyle name="Normal 2 2 5 8 2 3" xfId="20469"/>
    <cellStyle name="Normal 2 2 5 8 3" xfId="6629"/>
    <cellStyle name="Normal 2 2 5 8 3 2" xfId="14656"/>
    <cellStyle name="Normal 2 2 5 8 3 2 2" xfId="30821"/>
    <cellStyle name="Normal 2 2 5 8 3 3" xfId="22796"/>
    <cellStyle name="Normal 2 2 5 8 4" xfId="10107"/>
    <cellStyle name="Normal 2 2 5 8 4 2" xfId="26272"/>
    <cellStyle name="Normal 2 2 5 8 5" xfId="18247"/>
    <cellStyle name="Normal 2 2 5 9" xfId="2800"/>
    <cellStyle name="Normal 2 2 5 9 2" xfId="5162"/>
    <cellStyle name="Normal 2 2 5 9 2 2" xfId="13189"/>
    <cellStyle name="Normal 2 2 5 9 2 2 2" xfId="29354"/>
    <cellStyle name="Normal 2 2 5 9 2 3" xfId="21329"/>
    <cellStyle name="Normal 2 2 5 9 3" xfId="10862"/>
    <cellStyle name="Normal 2 2 5 9 3 2" xfId="27027"/>
    <cellStyle name="Normal 2 2 5 9 4" xfId="19002"/>
    <cellStyle name="Normal 2 2 6" xfId="412"/>
    <cellStyle name="Normal 2 2 6 10" xfId="8640"/>
    <cellStyle name="Normal 2 2 6 10 2" xfId="24807"/>
    <cellStyle name="Normal 2 2 6 11" xfId="7101"/>
    <cellStyle name="Normal 2 2 6 11 2" xfId="23268"/>
    <cellStyle name="Normal 2 2 6 12" xfId="16780"/>
    <cellStyle name="Normal 2 2 6 2" xfId="933"/>
    <cellStyle name="Normal 2 2 6 2 2" xfId="3226"/>
    <cellStyle name="Normal 2 2 6 2 2 2" xfId="11261"/>
    <cellStyle name="Normal 2 2 6 2 2 2 2" xfId="27426"/>
    <cellStyle name="Normal 2 2 6 2 2 3" xfId="19401"/>
    <cellStyle name="Normal 2 2 6 2 3" xfId="5561"/>
    <cellStyle name="Normal 2 2 6 2 3 2" xfId="13588"/>
    <cellStyle name="Normal 2 2 6 2 3 2 2" xfId="29753"/>
    <cellStyle name="Normal 2 2 6 2 3 3" xfId="21728"/>
    <cellStyle name="Normal 2 2 6 2 4" xfId="15525"/>
    <cellStyle name="Normal 2 2 6 2 4 2" xfId="31690"/>
    <cellStyle name="Normal 2 2 6 2 5" xfId="9037"/>
    <cellStyle name="Normal 2 2 6 2 5 2" xfId="25204"/>
    <cellStyle name="Normal 2 2 6 2 6" xfId="7498"/>
    <cellStyle name="Normal 2 2 6 2 6 2" xfId="23665"/>
    <cellStyle name="Normal 2 2 6 2 7" xfId="17178"/>
    <cellStyle name="Normal 2 2 6 3" xfId="1344"/>
    <cellStyle name="Normal 2 2 6 3 2" xfId="3625"/>
    <cellStyle name="Normal 2 2 6 3 2 2" xfId="11658"/>
    <cellStyle name="Normal 2 2 6 3 2 2 2" xfId="27823"/>
    <cellStyle name="Normal 2 2 6 3 2 3" xfId="19798"/>
    <cellStyle name="Normal 2 2 6 3 3" xfId="5958"/>
    <cellStyle name="Normal 2 2 6 3 3 2" xfId="13985"/>
    <cellStyle name="Normal 2 2 6 3 3 2 2" xfId="30150"/>
    <cellStyle name="Normal 2 2 6 3 3 3" xfId="22125"/>
    <cellStyle name="Normal 2 2 6 3 4" xfId="15922"/>
    <cellStyle name="Normal 2 2 6 3 4 2" xfId="32087"/>
    <cellStyle name="Normal 2 2 6 3 5" xfId="9435"/>
    <cellStyle name="Normal 2 2 6 3 5 2" xfId="25601"/>
    <cellStyle name="Normal 2 2 6 3 6" xfId="7895"/>
    <cellStyle name="Normal 2 2 6 3 6 2" xfId="24062"/>
    <cellStyle name="Normal 2 2 6 3 7" xfId="17575"/>
    <cellStyle name="Normal 2 2 6 4" xfId="1760"/>
    <cellStyle name="Normal 2 2 6 4 2" xfId="4041"/>
    <cellStyle name="Normal 2 2 6 4 2 2" xfId="12073"/>
    <cellStyle name="Normal 2 2 6 4 2 2 2" xfId="28238"/>
    <cellStyle name="Normal 2 2 6 4 2 3" xfId="20213"/>
    <cellStyle name="Normal 2 2 6 4 3" xfId="6373"/>
    <cellStyle name="Normal 2 2 6 4 3 2" xfId="14400"/>
    <cellStyle name="Normal 2 2 6 4 3 2 2" xfId="30565"/>
    <cellStyle name="Normal 2 2 6 4 3 3" xfId="22540"/>
    <cellStyle name="Normal 2 2 6 4 4" xfId="16337"/>
    <cellStyle name="Normal 2 2 6 4 4 2" xfId="32502"/>
    <cellStyle name="Normal 2 2 6 4 5" xfId="9851"/>
    <cellStyle name="Normal 2 2 6 4 5 2" xfId="26016"/>
    <cellStyle name="Normal 2 2 6 4 6" xfId="8310"/>
    <cellStyle name="Normal 2 2 6 4 6 2" xfId="24477"/>
    <cellStyle name="Normal 2 2 6 4 7" xfId="17990"/>
    <cellStyle name="Normal 2 2 6 5" xfId="2159"/>
    <cellStyle name="Normal 2 2 6 5 2" xfId="4440"/>
    <cellStyle name="Normal 2 2 6 5 2 2" xfId="12470"/>
    <cellStyle name="Normal 2 2 6 5 2 2 2" xfId="28635"/>
    <cellStyle name="Normal 2 2 6 5 2 3" xfId="20610"/>
    <cellStyle name="Normal 2 2 6 5 3" xfId="6770"/>
    <cellStyle name="Normal 2 2 6 5 3 2" xfId="14797"/>
    <cellStyle name="Normal 2 2 6 5 3 2 2" xfId="30962"/>
    <cellStyle name="Normal 2 2 6 5 3 3" xfId="22937"/>
    <cellStyle name="Normal 2 2 6 5 4" xfId="10248"/>
    <cellStyle name="Normal 2 2 6 5 4 2" xfId="26413"/>
    <cellStyle name="Normal 2 2 6 5 5" xfId="18388"/>
    <cellStyle name="Normal 2 2 6 6" xfId="2802"/>
    <cellStyle name="Normal 2 2 6 6 2" xfId="5164"/>
    <cellStyle name="Normal 2 2 6 6 2 2" xfId="13191"/>
    <cellStyle name="Normal 2 2 6 6 2 2 2" xfId="29356"/>
    <cellStyle name="Normal 2 2 6 6 2 3" xfId="21331"/>
    <cellStyle name="Normal 2 2 6 6 3" xfId="10864"/>
    <cellStyle name="Normal 2 2 6 6 3 2" xfId="27029"/>
    <cellStyle name="Normal 2 2 6 6 4" xfId="19004"/>
    <cellStyle name="Normal 2 2 6 7" xfId="2571"/>
    <cellStyle name="Normal 2 2 6 7 2" xfId="10652"/>
    <cellStyle name="Normal 2 2 6 7 2 2" xfId="26817"/>
    <cellStyle name="Normal 2 2 6 7 3" xfId="18792"/>
    <cellStyle name="Normal 2 2 6 8" xfId="4841"/>
    <cellStyle name="Normal 2 2 6 8 2" xfId="12868"/>
    <cellStyle name="Normal 2 2 6 8 2 2" xfId="29033"/>
    <cellStyle name="Normal 2 2 6 8 3" xfId="21008"/>
    <cellStyle name="Normal 2 2 6 9" xfId="15128"/>
    <cellStyle name="Normal 2 2 6 9 2" xfId="31293"/>
    <cellStyle name="Normal 2 2 7" xfId="402"/>
    <cellStyle name="Normal 2 2 7 10" xfId="8631"/>
    <cellStyle name="Normal 2 2 7 10 2" xfId="24798"/>
    <cellStyle name="Normal 2 2 7 11" xfId="7092"/>
    <cellStyle name="Normal 2 2 7 11 2" xfId="23259"/>
    <cellStyle name="Normal 2 2 7 12" xfId="16771"/>
    <cellStyle name="Normal 2 2 7 2" xfId="924"/>
    <cellStyle name="Normal 2 2 7 2 2" xfId="3217"/>
    <cellStyle name="Normal 2 2 7 2 2 2" xfId="11252"/>
    <cellStyle name="Normal 2 2 7 2 2 2 2" xfId="27417"/>
    <cellStyle name="Normal 2 2 7 2 2 3" xfId="19392"/>
    <cellStyle name="Normal 2 2 7 2 3" xfId="5552"/>
    <cellStyle name="Normal 2 2 7 2 3 2" xfId="13579"/>
    <cellStyle name="Normal 2 2 7 2 3 2 2" xfId="29744"/>
    <cellStyle name="Normal 2 2 7 2 3 3" xfId="21719"/>
    <cellStyle name="Normal 2 2 7 2 4" xfId="15516"/>
    <cellStyle name="Normal 2 2 7 2 4 2" xfId="31681"/>
    <cellStyle name="Normal 2 2 7 2 5" xfId="9028"/>
    <cellStyle name="Normal 2 2 7 2 5 2" xfId="25195"/>
    <cellStyle name="Normal 2 2 7 2 6" xfId="7489"/>
    <cellStyle name="Normal 2 2 7 2 6 2" xfId="23656"/>
    <cellStyle name="Normal 2 2 7 2 7" xfId="17169"/>
    <cellStyle name="Normal 2 2 7 3" xfId="1335"/>
    <cellStyle name="Normal 2 2 7 3 2" xfId="3616"/>
    <cellStyle name="Normal 2 2 7 3 2 2" xfId="11649"/>
    <cellStyle name="Normal 2 2 7 3 2 2 2" xfId="27814"/>
    <cellStyle name="Normal 2 2 7 3 2 3" xfId="19789"/>
    <cellStyle name="Normal 2 2 7 3 3" xfId="5949"/>
    <cellStyle name="Normal 2 2 7 3 3 2" xfId="13976"/>
    <cellStyle name="Normal 2 2 7 3 3 2 2" xfId="30141"/>
    <cellStyle name="Normal 2 2 7 3 3 3" xfId="22116"/>
    <cellStyle name="Normal 2 2 7 3 4" xfId="15913"/>
    <cellStyle name="Normal 2 2 7 3 4 2" xfId="32078"/>
    <cellStyle name="Normal 2 2 7 3 5" xfId="9426"/>
    <cellStyle name="Normal 2 2 7 3 5 2" xfId="25592"/>
    <cellStyle name="Normal 2 2 7 3 6" xfId="7886"/>
    <cellStyle name="Normal 2 2 7 3 6 2" xfId="24053"/>
    <cellStyle name="Normal 2 2 7 3 7" xfId="17566"/>
    <cellStyle name="Normal 2 2 7 4" xfId="1751"/>
    <cellStyle name="Normal 2 2 7 4 2" xfId="4032"/>
    <cellStyle name="Normal 2 2 7 4 2 2" xfId="12064"/>
    <cellStyle name="Normal 2 2 7 4 2 2 2" xfId="28229"/>
    <cellStyle name="Normal 2 2 7 4 2 3" xfId="20204"/>
    <cellStyle name="Normal 2 2 7 4 3" xfId="6364"/>
    <cellStyle name="Normal 2 2 7 4 3 2" xfId="14391"/>
    <cellStyle name="Normal 2 2 7 4 3 2 2" xfId="30556"/>
    <cellStyle name="Normal 2 2 7 4 3 3" xfId="22531"/>
    <cellStyle name="Normal 2 2 7 4 4" xfId="16328"/>
    <cellStyle name="Normal 2 2 7 4 4 2" xfId="32493"/>
    <cellStyle name="Normal 2 2 7 4 5" xfId="9842"/>
    <cellStyle name="Normal 2 2 7 4 5 2" xfId="26007"/>
    <cellStyle name="Normal 2 2 7 4 6" xfId="8301"/>
    <cellStyle name="Normal 2 2 7 4 6 2" xfId="24468"/>
    <cellStyle name="Normal 2 2 7 4 7" xfId="17981"/>
    <cellStyle name="Normal 2 2 7 5" xfId="2150"/>
    <cellStyle name="Normal 2 2 7 5 2" xfId="4431"/>
    <cellStyle name="Normal 2 2 7 5 2 2" xfId="12461"/>
    <cellStyle name="Normal 2 2 7 5 2 2 2" xfId="28626"/>
    <cellStyle name="Normal 2 2 7 5 2 3" xfId="20601"/>
    <cellStyle name="Normal 2 2 7 5 3" xfId="6761"/>
    <cellStyle name="Normal 2 2 7 5 3 2" xfId="14788"/>
    <cellStyle name="Normal 2 2 7 5 3 2 2" xfId="30953"/>
    <cellStyle name="Normal 2 2 7 5 3 3" xfId="22928"/>
    <cellStyle name="Normal 2 2 7 5 4" xfId="10239"/>
    <cellStyle name="Normal 2 2 7 5 4 2" xfId="26404"/>
    <cellStyle name="Normal 2 2 7 5 5" xfId="18379"/>
    <cellStyle name="Normal 2 2 7 6" xfId="2793"/>
    <cellStyle name="Normal 2 2 7 6 2" xfId="5155"/>
    <cellStyle name="Normal 2 2 7 6 2 2" xfId="13182"/>
    <cellStyle name="Normal 2 2 7 6 2 2 2" xfId="29347"/>
    <cellStyle name="Normal 2 2 7 6 2 3" xfId="21322"/>
    <cellStyle name="Normal 2 2 7 6 3" xfId="10855"/>
    <cellStyle name="Normal 2 2 7 6 3 2" xfId="27020"/>
    <cellStyle name="Normal 2 2 7 6 4" xfId="18995"/>
    <cellStyle name="Normal 2 2 7 7" xfId="2562"/>
    <cellStyle name="Normal 2 2 7 7 2" xfId="10643"/>
    <cellStyle name="Normal 2 2 7 7 2 2" xfId="26808"/>
    <cellStyle name="Normal 2 2 7 7 3" xfId="18783"/>
    <cellStyle name="Normal 2 2 7 8" xfId="4832"/>
    <cellStyle name="Normal 2 2 7 8 2" xfId="12859"/>
    <cellStyle name="Normal 2 2 7 8 2 2" xfId="29024"/>
    <cellStyle name="Normal 2 2 7 8 3" xfId="20999"/>
    <cellStyle name="Normal 2 2 7 9" xfId="15119"/>
    <cellStyle name="Normal 2 2 7 9 2" xfId="31284"/>
    <cellStyle name="Normal 2 2 8" xfId="588"/>
    <cellStyle name="Normal 2 2 8 10" xfId="8769"/>
    <cellStyle name="Normal 2 2 8 10 2" xfId="24936"/>
    <cellStyle name="Normal 2 2 8 11" xfId="7230"/>
    <cellStyle name="Normal 2 2 8 11 2" xfId="23397"/>
    <cellStyle name="Normal 2 2 8 12" xfId="16910"/>
    <cellStyle name="Normal 2 2 8 2" xfId="1074"/>
    <cellStyle name="Normal 2 2 8 2 2" xfId="3355"/>
    <cellStyle name="Normal 2 2 8 2 2 2" xfId="11390"/>
    <cellStyle name="Normal 2 2 8 2 2 2 2" xfId="27555"/>
    <cellStyle name="Normal 2 2 8 2 2 3" xfId="19530"/>
    <cellStyle name="Normal 2 2 8 2 3" xfId="5690"/>
    <cellStyle name="Normal 2 2 8 2 3 2" xfId="13717"/>
    <cellStyle name="Normal 2 2 8 2 3 2 2" xfId="29882"/>
    <cellStyle name="Normal 2 2 8 2 3 3" xfId="21857"/>
    <cellStyle name="Normal 2 2 8 2 4" xfId="15654"/>
    <cellStyle name="Normal 2 2 8 2 4 2" xfId="31819"/>
    <cellStyle name="Normal 2 2 8 2 5" xfId="9166"/>
    <cellStyle name="Normal 2 2 8 2 5 2" xfId="25333"/>
    <cellStyle name="Normal 2 2 8 2 6" xfId="7627"/>
    <cellStyle name="Normal 2 2 8 2 6 2" xfId="23794"/>
    <cellStyle name="Normal 2 2 8 2 7" xfId="17307"/>
    <cellStyle name="Normal 2 2 8 3" xfId="1473"/>
    <cellStyle name="Normal 2 2 8 3 2" xfId="3754"/>
    <cellStyle name="Normal 2 2 8 3 2 2" xfId="11787"/>
    <cellStyle name="Normal 2 2 8 3 2 2 2" xfId="27952"/>
    <cellStyle name="Normal 2 2 8 3 2 3" xfId="19927"/>
    <cellStyle name="Normal 2 2 8 3 3" xfId="6087"/>
    <cellStyle name="Normal 2 2 8 3 3 2" xfId="14114"/>
    <cellStyle name="Normal 2 2 8 3 3 2 2" xfId="30279"/>
    <cellStyle name="Normal 2 2 8 3 3 3" xfId="22254"/>
    <cellStyle name="Normal 2 2 8 3 4" xfId="16051"/>
    <cellStyle name="Normal 2 2 8 3 4 2" xfId="32216"/>
    <cellStyle name="Normal 2 2 8 3 5" xfId="9564"/>
    <cellStyle name="Normal 2 2 8 3 5 2" xfId="25730"/>
    <cellStyle name="Normal 2 2 8 3 6" xfId="8024"/>
    <cellStyle name="Normal 2 2 8 3 6 2" xfId="24191"/>
    <cellStyle name="Normal 2 2 8 3 7" xfId="17704"/>
    <cellStyle name="Normal 2 2 8 4" xfId="1889"/>
    <cellStyle name="Normal 2 2 8 4 2" xfId="4170"/>
    <cellStyle name="Normal 2 2 8 4 2 2" xfId="12202"/>
    <cellStyle name="Normal 2 2 8 4 2 2 2" xfId="28367"/>
    <cellStyle name="Normal 2 2 8 4 2 3" xfId="20342"/>
    <cellStyle name="Normal 2 2 8 4 3" xfId="6502"/>
    <cellStyle name="Normal 2 2 8 4 3 2" xfId="14529"/>
    <cellStyle name="Normal 2 2 8 4 3 2 2" xfId="30694"/>
    <cellStyle name="Normal 2 2 8 4 3 3" xfId="22669"/>
    <cellStyle name="Normal 2 2 8 4 4" xfId="16466"/>
    <cellStyle name="Normal 2 2 8 4 4 2" xfId="32631"/>
    <cellStyle name="Normal 2 2 8 4 5" xfId="9980"/>
    <cellStyle name="Normal 2 2 8 4 5 2" xfId="26145"/>
    <cellStyle name="Normal 2 2 8 4 6" xfId="8439"/>
    <cellStyle name="Normal 2 2 8 4 6 2" xfId="24606"/>
    <cellStyle name="Normal 2 2 8 4 7" xfId="18119"/>
    <cellStyle name="Normal 2 2 8 5" xfId="2288"/>
    <cellStyle name="Normal 2 2 8 5 2" xfId="4569"/>
    <cellStyle name="Normal 2 2 8 5 2 2" xfId="12599"/>
    <cellStyle name="Normal 2 2 8 5 2 2 2" xfId="28764"/>
    <cellStyle name="Normal 2 2 8 5 2 3" xfId="20739"/>
    <cellStyle name="Normal 2 2 8 5 3" xfId="6899"/>
    <cellStyle name="Normal 2 2 8 5 3 2" xfId="14926"/>
    <cellStyle name="Normal 2 2 8 5 3 2 2" xfId="31091"/>
    <cellStyle name="Normal 2 2 8 5 3 3" xfId="23066"/>
    <cellStyle name="Normal 2 2 8 5 4" xfId="10377"/>
    <cellStyle name="Normal 2 2 8 5 4 2" xfId="26542"/>
    <cellStyle name="Normal 2 2 8 5 5" xfId="18517"/>
    <cellStyle name="Normal 2 2 8 6" xfId="2947"/>
    <cellStyle name="Normal 2 2 8 6 2" xfId="5293"/>
    <cellStyle name="Normal 2 2 8 6 2 2" xfId="13320"/>
    <cellStyle name="Normal 2 2 8 6 2 2 2" xfId="29485"/>
    <cellStyle name="Normal 2 2 8 6 2 3" xfId="21460"/>
    <cellStyle name="Normal 2 2 8 6 3" xfId="10993"/>
    <cellStyle name="Normal 2 2 8 6 3 2" xfId="27158"/>
    <cellStyle name="Normal 2 2 8 6 4" xfId="19133"/>
    <cellStyle name="Normal 2 2 8 7" xfId="2699"/>
    <cellStyle name="Normal 2 2 8 7 2" xfId="10774"/>
    <cellStyle name="Normal 2 2 8 7 2 2" xfId="26939"/>
    <cellStyle name="Normal 2 2 8 7 3" xfId="18914"/>
    <cellStyle name="Normal 2 2 8 8" xfId="4963"/>
    <cellStyle name="Normal 2 2 8 8 2" xfId="12990"/>
    <cellStyle name="Normal 2 2 8 8 2 2" xfId="29155"/>
    <cellStyle name="Normal 2 2 8 8 3" xfId="21130"/>
    <cellStyle name="Normal 2 2 8 9" xfId="15257"/>
    <cellStyle name="Normal 2 2 8 9 2" xfId="31422"/>
    <cellStyle name="Normal 2 2 9" xfId="789"/>
    <cellStyle name="Normal 2 20" xfId="16662"/>
    <cellStyle name="Normal 2 3" xfId="147"/>
    <cellStyle name="Normal 2 3 10" xfId="589"/>
    <cellStyle name="Normal 2 3 10 10" xfId="8770"/>
    <cellStyle name="Normal 2 3 10 10 2" xfId="24937"/>
    <cellStyle name="Normal 2 3 10 11" xfId="7231"/>
    <cellStyle name="Normal 2 3 10 11 2" xfId="23398"/>
    <cellStyle name="Normal 2 3 10 12" xfId="16911"/>
    <cellStyle name="Normal 2 3 10 2" xfId="1075"/>
    <cellStyle name="Normal 2 3 10 2 2" xfId="3356"/>
    <cellStyle name="Normal 2 3 10 2 2 2" xfId="11391"/>
    <cellStyle name="Normal 2 3 10 2 2 2 2" xfId="27556"/>
    <cellStyle name="Normal 2 3 10 2 2 3" xfId="19531"/>
    <cellStyle name="Normal 2 3 10 2 3" xfId="5691"/>
    <cellStyle name="Normal 2 3 10 2 3 2" xfId="13718"/>
    <cellStyle name="Normal 2 3 10 2 3 2 2" xfId="29883"/>
    <cellStyle name="Normal 2 3 10 2 3 3" xfId="21858"/>
    <cellStyle name="Normal 2 3 10 2 4" xfId="15655"/>
    <cellStyle name="Normal 2 3 10 2 4 2" xfId="31820"/>
    <cellStyle name="Normal 2 3 10 2 5" xfId="9167"/>
    <cellStyle name="Normal 2 3 10 2 5 2" xfId="25334"/>
    <cellStyle name="Normal 2 3 10 2 6" xfId="7628"/>
    <cellStyle name="Normal 2 3 10 2 6 2" xfId="23795"/>
    <cellStyle name="Normal 2 3 10 2 7" xfId="17308"/>
    <cellStyle name="Normal 2 3 10 3" xfId="1474"/>
    <cellStyle name="Normal 2 3 10 3 2" xfId="3755"/>
    <cellStyle name="Normal 2 3 10 3 2 2" xfId="11788"/>
    <cellStyle name="Normal 2 3 10 3 2 2 2" xfId="27953"/>
    <cellStyle name="Normal 2 3 10 3 2 3" xfId="19928"/>
    <cellStyle name="Normal 2 3 10 3 3" xfId="6088"/>
    <cellStyle name="Normal 2 3 10 3 3 2" xfId="14115"/>
    <cellStyle name="Normal 2 3 10 3 3 2 2" xfId="30280"/>
    <cellStyle name="Normal 2 3 10 3 3 3" xfId="22255"/>
    <cellStyle name="Normal 2 3 10 3 4" xfId="16052"/>
    <cellStyle name="Normal 2 3 10 3 4 2" xfId="32217"/>
    <cellStyle name="Normal 2 3 10 3 5" xfId="9565"/>
    <cellStyle name="Normal 2 3 10 3 5 2" xfId="25731"/>
    <cellStyle name="Normal 2 3 10 3 6" xfId="8025"/>
    <cellStyle name="Normal 2 3 10 3 6 2" xfId="24192"/>
    <cellStyle name="Normal 2 3 10 3 7" xfId="17705"/>
    <cellStyle name="Normal 2 3 10 4" xfId="1890"/>
    <cellStyle name="Normal 2 3 10 4 2" xfId="4171"/>
    <cellStyle name="Normal 2 3 10 4 2 2" xfId="12203"/>
    <cellStyle name="Normal 2 3 10 4 2 2 2" xfId="28368"/>
    <cellStyle name="Normal 2 3 10 4 2 3" xfId="20343"/>
    <cellStyle name="Normal 2 3 10 4 3" xfId="6503"/>
    <cellStyle name="Normal 2 3 10 4 3 2" xfId="14530"/>
    <cellStyle name="Normal 2 3 10 4 3 2 2" xfId="30695"/>
    <cellStyle name="Normal 2 3 10 4 3 3" xfId="22670"/>
    <cellStyle name="Normal 2 3 10 4 4" xfId="16467"/>
    <cellStyle name="Normal 2 3 10 4 4 2" xfId="32632"/>
    <cellStyle name="Normal 2 3 10 4 5" xfId="9981"/>
    <cellStyle name="Normal 2 3 10 4 5 2" xfId="26146"/>
    <cellStyle name="Normal 2 3 10 4 6" xfId="8440"/>
    <cellStyle name="Normal 2 3 10 4 6 2" xfId="24607"/>
    <cellStyle name="Normal 2 3 10 4 7" xfId="18120"/>
    <cellStyle name="Normal 2 3 10 5" xfId="2289"/>
    <cellStyle name="Normal 2 3 10 5 2" xfId="4570"/>
    <cellStyle name="Normal 2 3 10 5 2 2" xfId="12600"/>
    <cellStyle name="Normal 2 3 10 5 2 2 2" xfId="28765"/>
    <cellStyle name="Normal 2 3 10 5 2 3" xfId="20740"/>
    <cellStyle name="Normal 2 3 10 5 3" xfId="6900"/>
    <cellStyle name="Normal 2 3 10 5 3 2" xfId="14927"/>
    <cellStyle name="Normal 2 3 10 5 3 2 2" xfId="31092"/>
    <cellStyle name="Normal 2 3 10 5 3 3" xfId="23067"/>
    <cellStyle name="Normal 2 3 10 5 4" xfId="10378"/>
    <cellStyle name="Normal 2 3 10 5 4 2" xfId="26543"/>
    <cellStyle name="Normal 2 3 10 5 5" xfId="18518"/>
    <cellStyle name="Normal 2 3 10 6" xfId="2948"/>
    <cellStyle name="Normal 2 3 10 6 2" xfId="5294"/>
    <cellStyle name="Normal 2 3 10 6 2 2" xfId="13321"/>
    <cellStyle name="Normal 2 3 10 6 2 2 2" xfId="29486"/>
    <cellStyle name="Normal 2 3 10 6 2 3" xfId="21461"/>
    <cellStyle name="Normal 2 3 10 6 3" xfId="10994"/>
    <cellStyle name="Normal 2 3 10 6 3 2" xfId="27159"/>
    <cellStyle name="Normal 2 3 10 6 4" xfId="19134"/>
    <cellStyle name="Normal 2 3 10 7" xfId="2700"/>
    <cellStyle name="Normal 2 3 10 7 2" xfId="10775"/>
    <cellStyle name="Normal 2 3 10 7 2 2" xfId="26940"/>
    <cellStyle name="Normal 2 3 10 7 3" xfId="18915"/>
    <cellStyle name="Normal 2 3 10 8" xfId="4964"/>
    <cellStyle name="Normal 2 3 10 8 2" xfId="12991"/>
    <cellStyle name="Normal 2 3 10 8 2 2" xfId="29156"/>
    <cellStyle name="Normal 2 3 10 8 3" xfId="21131"/>
    <cellStyle name="Normal 2 3 10 9" xfId="15258"/>
    <cellStyle name="Normal 2 3 10 9 2" xfId="31423"/>
    <cellStyle name="Normal 2 3 11" xfId="791"/>
    <cellStyle name="Normal 2 3 11 10" xfId="7382"/>
    <cellStyle name="Normal 2 3 11 10 2" xfId="23549"/>
    <cellStyle name="Normal 2 3 11 11" xfId="17062"/>
    <cellStyle name="Normal 2 3 11 2" xfId="1228"/>
    <cellStyle name="Normal 2 3 11 2 2" xfId="3509"/>
    <cellStyle name="Normal 2 3 11 2 2 2" xfId="11542"/>
    <cellStyle name="Normal 2 3 11 2 2 2 2" xfId="27707"/>
    <cellStyle name="Normal 2 3 11 2 2 3" xfId="19682"/>
    <cellStyle name="Normal 2 3 11 2 3" xfId="5842"/>
    <cellStyle name="Normal 2 3 11 2 3 2" xfId="13869"/>
    <cellStyle name="Normal 2 3 11 2 3 2 2" xfId="30034"/>
    <cellStyle name="Normal 2 3 11 2 3 3" xfId="22009"/>
    <cellStyle name="Normal 2 3 11 2 4" xfId="15806"/>
    <cellStyle name="Normal 2 3 11 2 4 2" xfId="31971"/>
    <cellStyle name="Normal 2 3 11 2 5" xfId="9319"/>
    <cellStyle name="Normal 2 3 11 2 5 2" xfId="25485"/>
    <cellStyle name="Normal 2 3 11 2 6" xfId="7779"/>
    <cellStyle name="Normal 2 3 11 2 6 2" xfId="23946"/>
    <cellStyle name="Normal 2 3 11 2 7" xfId="17459"/>
    <cellStyle name="Normal 2 3 11 3" xfId="1644"/>
    <cellStyle name="Normal 2 3 11 3 2" xfId="3925"/>
    <cellStyle name="Normal 2 3 11 3 2 2" xfId="11957"/>
    <cellStyle name="Normal 2 3 11 3 2 2 2" xfId="28122"/>
    <cellStyle name="Normal 2 3 11 3 2 3" xfId="20097"/>
    <cellStyle name="Normal 2 3 11 3 3" xfId="6257"/>
    <cellStyle name="Normal 2 3 11 3 3 2" xfId="14284"/>
    <cellStyle name="Normal 2 3 11 3 3 2 2" xfId="30449"/>
    <cellStyle name="Normal 2 3 11 3 3 3" xfId="22424"/>
    <cellStyle name="Normal 2 3 11 3 4" xfId="16221"/>
    <cellStyle name="Normal 2 3 11 3 4 2" xfId="32386"/>
    <cellStyle name="Normal 2 3 11 3 5" xfId="9735"/>
    <cellStyle name="Normal 2 3 11 3 5 2" xfId="25900"/>
    <cellStyle name="Normal 2 3 11 3 6" xfId="8194"/>
    <cellStyle name="Normal 2 3 11 3 6 2" xfId="24361"/>
    <cellStyle name="Normal 2 3 11 3 7" xfId="17874"/>
    <cellStyle name="Normal 2 3 11 4" xfId="2043"/>
    <cellStyle name="Normal 2 3 11 4 2" xfId="4324"/>
    <cellStyle name="Normal 2 3 11 4 2 2" xfId="12354"/>
    <cellStyle name="Normal 2 3 11 4 2 2 2" xfId="28519"/>
    <cellStyle name="Normal 2 3 11 4 2 3" xfId="20494"/>
    <cellStyle name="Normal 2 3 11 4 3" xfId="6654"/>
    <cellStyle name="Normal 2 3 11 4 3 2" xfId="14681"/>
    <cellStyle name="Normal 2 3 11 4 3 2 2" xfId="30846"/>
    <cellStyle name="Normal 2 3 11 4 3 3" xfId="22821"/>
    <cellStyle name="Normal 2 3 11 4 4" xfId="10132"/>
    <cellStyle name="Normal 2 3 11 4 4 2" xfId="26297"/>
    <cellStyle name="Normal 2 3 11 4 5" xfId="18272"/>
    <cellStyle name="Normal 2 3 11 5" xfId="3102"/>
    <cellStyle name="Normal 2 3 11 5 2" xfId="5445"/>
    <cellStyle name="Normal 2 3 11 5 2 2" xfId="13472"/>
    <cellStyle name="Normal 2 3 11 5 2 2 2" xfId="29637"/>
    <cellStyle name="Normal 2 3 11 5 2 3" xfId="21612"/>
    <cellStyle name="Normal 2 3 11 5 3" xfId="11145"/>
    <cellStyle name="Normal 2 3 11 5 3 2" xfId="27310"/>
    <cellStyle name="Normal 2 3 11 5 4" xfId="19285"/>
    <cellStyle name="Normal 2 3 11 6" xfId="2531"/>
    <cellStyle name="Normal 2 3 11 6 2" xfId="10617"/>
    <cellStyle name="Normal 2 3 11 6 2 2" xfId="26782"/>
    <cellStyle name="Normal 2 3 11 6 3" xfId="18757"/>
    <cellStyle name="Normal 2 3 11 7" xfId="4726"/>
    <cellStyle name="Normal 2 3 11 7 2" xfId="12753"/>
    <cellStyle name="Normal 2 3 11 7 2 2" xfId="28918"/>
    <cellStyle name="Normal 2 3 11 7 3" xfId="20893"/>
    <cellStyle name="Normal 2 3 11 8" xfId="15409"/>
    <cellStyle name="Normal 2 3 11 8 2" xfId="31574"/>
    <cellStyle name="Normal 2 3 11 9" xfId="8921"/>
    <cellStyle name="Normal 2 3 11 9 2" xfId="25088"/>
    <cellStyle name="Normal 2 3 12" xfId="686"/>
    <cellStyle name="Normal 2 3 12 2" xfId="3040"/>
    <cellStyle name="Normal 2 3 12 2 2" xfId="11084"/>
    <cellStyle name="Normal 2 3 12 2 2 2" xfId="27249"/>
    <cellStyle name="Normal 2 3 12 2 3" xfId="19224"/>
    <cellStyle name="Normal 2 3 12 3" xfId="5384"/>
    <cellStyle name="Normal 2 3 12 3 2" xfId="13411"/>
    <cellStyle name="Normal 2 3 12 3 2 2" xfId="29576"/>
    <cellStyle name="Normal 2 3 12 3 3" xfId="21551"/>
    <cellStyle name="Normal 2 3 12 4" xfId="15348"/>
    <cellStyle name="Normal 2 3 12 4 2" xfId="31513"/>
    <cellStyle name="Normal 2 3 12 5" xfId="8860"/>
    <cellStyle name="Normal 2 3 12 5 2" xfId="25027"/>
    <cellStyle name="Normal 2 3 12 6" xfId="7321"/>
    <cellStyle name="Normal 2 3 12 6 2" xfId="23488"/>
    <cellStyle name="Normal 2 3 12 7" xfId="17001"/>
    <cellStyle name="Normal 2 3 13" xfId="1166"/>
    <cellStyle name="Normal 2 3 13 2" xfId="3447"/>
    <cellStyle name="Normal 2 3 13 2 2" xfId="11481"/>
    <cellStyle name="Normal 2 3 13 2 2 2" xfId="27646"/>
    <cellStyle name="Normal 2 3 13 2 3" xfId="19621"/>
    <cellStyle name="Normal 2 3 13 3" xfId="5781"/>
    <cellStyle name="Normal 2 3 13 3 2" xfId="13808"/>
    <cellStyle name="Normal 2 3 13 3 2 2" xfId="29973"/>
    <cellStyle name="Normal 2 3 13 3 3" xfId="21948"/>
    <cellStyle name="Normal 2 3 13 4" xfId="15745"/>
    <cellStyle name="Normal 2 3 13 4 2" xfId="31910"/>
    <cellStyle name="Normal 2 3 13 5" xfId="9257"/>
    <cellStyle name="Normal 2 3 13 5 2" xfId="25424"/>
    <cellStyle name="Normal 2 3 13 6" xfId="7718"/>
    <cellStyle name="Normal 2 3 13 6 2" xfId="23885"/>
    <cellStyle name="Normal 2 3 13 7" xfId="17398"/>
    <cellStyle name="Normal 2 3 14" xfId="1560"/>
    <cellStyle name="Normal 2 3 14 2" xfId="3841"/>
    <cellStyle name="Normal 2 3 14 2 2" xfId="11873"/>
    <cellStyle name="Normal 2 3 14 2 2 2" xfId="28038"/>
    <cellStyle name="Normal 2 3 14 2 3" xfId="20013"/>
    <cellStyle name="Normal 2 3 14 3" xfId="6173"/>
    <cellStyle name="Normal 2 3 14 3 2" xfId="14200"/>
    <cellStyle name="Normal 2 3 14 3 2 2" xfId="30365"/>
    <cellStyle name="Normal 2 3 14 3 3" xfId="22340"/>
    <cellStyle name="Normal 2 3 14 4" xfId="16137"/>
    <cellStyle name="Normal 2 3 14 4 2" xfId="32302"/>
    <cellStyle name="Normal 2 3 14 5" xfId="9651"/>
    <cellStyle name="Normal 2 3 14 5 2" xfId="25816"/>
    <cellStyle name="Normal 2 3 14 6" xfId="8110"/>
    <cellStyle name="Normal 2 3 14 6 2" xfId="24277"/>
    <cellStyle name="Normal 2 3 14 7" xfId="17790"/>
    <cellStyle name="Normal 2 3 15" xfId="1583"/>
    <cellStyle name="Normal 2 3 15 2" xfId="3864"/>
    <cellStyle name="Normal 2 3 15 2 2" xfId="11896"/>
    <cellStyle name="Normal 2 3 15 2 2 2" xfId="28061"/>
    <cellStyle name="Normal 2 3 15 2 3" xfId="20036"/>
    <cellStyle name="Normal 2 3 15 3" xfId="6196"/>
    <cellStyle name="Normal 2 3 15 3 2" xfId="14223"/>
    <cellStyle name="Normal 2 3 15 3 2 2" xfId="30388"/>
    <cellStyle name="Normal 2 3 15 3 3" xfId="22363"/>
    <cellStyle name="Normal 2 3 15 4" xfId="16160"/>
    <cellStyle name="Normal 2 3 15 4 2" xfId="32325"/>
    <cellStyle name="Normal 2 3 15 5" xfId="9674"/>
    <cellStyle name="Normal 2 3 15 5 2" xfId="25839"/>
    <cellStyle name="Normal 2 3 15 6" xfId="8133"/>
    <cellStyle name="Normal 2 3 15 6 2" xfId="24300"/>
    <cellStyle name="Normal 2 3 15 7" xfId="17813"/>
    <cellStyle name="Normal 2 3 16" xfId="1981"/>
    <cellStyle name="Normal 2 3 16 2" xfId="4262"/>
    <cellStyle name="Normal 2 3 16 2 2" xfId="12293"/>
    <cellStyle name="Normal 2 3 16 2 2 2" xfId="28458"/>
    <cellStyle name="Normal 2 3 16 2 3" xfId="20433"/>
    <cellStyle name="Normal 2 3 16 3" xfId="6593"/>
    <cellStyle name="Normal 2 3 16 3 2" xfId="14620"/>
    <cellStyle name="Normal 2 3 16 3 2 2" xfId="30785"/>
    <cellStyle name="Normal 2 3 16 3 3" xfId="22760"/>
    <cellStyle name="Normal 2 3 16 4" xfId="10071"/>
    <cellStyle name="Normal 2 3 16 4 2" xfId="26236"/>
    <cellStyle name="Normal 2 3 16 5" xfId="18211"/>
    <cellStyle name="Normal 2 3 17" xfId="2388"/>
    <cellStyle name="Normal 2 3 17 2" xfId="5048"/>
    <cellStyle name="Normal 2 3 17 2 2" xfId="13075"/>
    <cellStyle name="Normal 2 3 17 2 2 2" xfId="29240"/>
    <cellStyle name="Normal 2 3 17 2 3" xfId="21215"/>
    <cellStyle name="Normal 2 3 17 3" xfId="10476"/>
    <cellStyle name="Normal 2 3 17 3 2" xfId="26641"/>
    <cellStyle name="Normal 2 3 17 4" xfId="18616"/>
    <cellStyle name="Normal 2 3 18" xfId="4656"/>
    <cellStyle name="Normal 2 3 18 2" xfId="12683"/>
    <cellStyle name="Normal 2 3 18 2 2" xfId="28848"/>
    <cellStyle name="Normal 2 3 18 3" xfId="20823"/>
    <cellStyle name="Normal 2 3 19" xfId="15012"/>
    <cellStyle name="Normal 2 3 19 2" xfId="31177"/>
    <cellStyle name="Normal 2 3 2" xfId="148"/>
    <cellStyle name="Normal 2 3 2 10" xfId="2002"/>
    <cellStyle name="Normal 2 3 2 10 2" xfId="4283"/>
    <cellStyle name="Normal 2 3 2 10 2 2" xfId="12314"/>
    <cellStyle name="Normal 2 3 2 10 2 2 2" xfId="28479"/>
    <cellStyle name="Normal 2 3 2 10 2 3" xfId="20454"/>
    <cellStyle name="Normal 2 3 2 10 3" xfId="6614"/>
    <cellStyle name="Normal 2 3 2 10 3 2" xfId="14641"/>
    <cellStyle name="Normal 2 3 2 10 3 2 2" xfId="30806"/>
    <cellStyle name="Normal 2 3 2 10 3 3" xfId="22781"/>
    <cellStyle name="Normal 2 3 2 10 4" xfId="10092"/>
    <cellStyle name="Normal 2 3 2 10 4 2" xfId="26257"/>
    <cellStyle name="Normal 2 3 2 10 5" xfId="18232"/>
    <cellStyle name="Normal 2 3 2 11" xfId="2389"/>
    <cellStyle name="Normal 2 3 2 11 2" xfId="5049"/>
    <cellStyle name="Normal 2 3 2 11 2 2" xfId="13076"/>
    <cellStyle name="Normal 2 3 2 11 2 2 2" xfId="29241"/>
    <cellStyle name="Normal 2 3 2 11 2 3" xfId="21216"/>
    <cellStyle name="Normal 2 3 2 11 3" xfId="10477"/>
    <cellStyle name="Normal 2 3 2 11 3 2" xfId="26642"/>
    <cellStyle name="Normal 2 3 2 11 4" xfId="18617"/>
    <cellStyle name="Normal 2 3 2 12" xfId="4669"/>
    <cellStyle name="Normal 2 3 2 12 2" xfId="12696"/>
    <cellStyle name="Normal 2 3 2 12 2 2" xfId="28861"/>
    <cellStyle name="Normal 2 3 2 12 3" xfId="20836"/>
    <cellStyle name="Normal 2 3 2 13" xfId="15013"/>
    <cellStyle name="Normal 2 3 2 13 2" xfId="31178"/>
    <cellStyle name="Normal 2 3 2 14" xfId="8525"/>
    <cellStyle name="Normal 2 3 2 14 2" xfId="24692"/>
    <cellStyle name="Normal 2 3 2 15" xfId="6986"/>
    <cellStyle name="Normal 2 3 2 15 2" xfId="23153"/>
    <cellStyle name="Normal 2 3 2 16" xfId="16552"/>
    <cellStyle name="Normal 2 3 2 16 2" xfId="32717"/>
    <cellStyle name="Normal 2 3 2 17" xfId="16665"/>
    <cellStyle name="Normal 2 3 2 2" xfId="149"/>
    <cellStyle name="Normal 2 3 2 2 10" xfId="4728"/>
    <cellStyle name="Normal 2 3 2 2 10 2" xfId="12755"/>
    <cellStyle name="Normal 2 3 2 2 10 2 2" xfId="28920"/>
    <cellStyle name="Normal 2 3 2 2 10 3" xfId="20895"/>
    <cellStyle name="Normal 2 3 2 2 11" xfId="15014"/>
    <cellStyle name="Normal 2 3 2 2 11 2" xfId="31179"/>
    <cellStyle name="Normal 2 3 2 2 12" xfId="8526"/>
    <cellStyle name="Normal 2 3 2 2 12 2" xfId="24693"/>
    <cellStyle name="Normal 2 3 2 2 13" xfId="6987"/>
    <cellStyle name="Normal 2 3 2 2 13 2" xfId="23154"/>
    <cellStyle name="Normal 2 3 2 2 14" xfId="16553"/>
    <cellStyle name="Normal 2 3 2 2 14 2" xfId="32718"/>
    <cellStyle name="Normal 2 3 2 2 15" xfId="16666"/>
    <cellStyle name="Normal 2 3 2 2 2" xfId="269"/>
    <cellStyle name="Normal 2 3 2 2 2 10" xfId="7043"/>
    <cellStyle name="Normal 2 3 2 2 2 10 2" xfId="23210"/>
    <cellStyle name="Normal 2 3 2 2 2 11" xfId="16609"/>
    <cellStyle name="Normal 2 3 2 2 2 11 2" xfId="32774"/>
    <cellStyle name="Normal 2 3 2 2 2 12" xfId="16722"/>
    <cellStyle name="Normal 2 3 2 2 2 2" xfId="873"/>
    <cellStyle name="Normal 2 3 2 2 2 2 2" xfId="3168"/>
    <cellStyle name="Normal 2 3 2 2 2 2 2 2" xfId="11203"/>
    <cellStyle name="Normal 2 3 2 2 2 2 2 2 2" xfId="27368"/>
    <cellStyle name="Normal 2 3 2 2 2 2 2 3" xfId="19343"/>
    <cellStyle name="Normal 2 3 2 2 2 2 3" xfId="5503"/>
    <cellStyle name="Normal 2 3 2 2 2 2 3 2" xfId="13530"/>
    <cellStyle name="Normal 2 3 2 2 2 2 3 2 2" xfId="29695"/>
    <cellStyle name="Normal 2 3 2 2 2 2 3 3" xfId="21670"/>
    <cellStyle name="Normal 2 3 2 2 2 2 4" xfId="15467"/>
    <cellStyle name="Normal 2 3 2 2 2 2 4 2" xfId="31632"/>
    <cellStyle name="Normal 2 3 2 2 2 2 5" xfId="8979"/>
    <cellStyle name="Normal 2 3 2 2 2 2 5 2" xfId="25146"/>
    <cellStyle name="Normal 2 3 2 2 2 2 6" xfId="7440"/>
    <cellStyle name="Normal 2 3 2 2 2 2 6 2" xfId="23607"/>
    <cellStyle name="Normal 2 3 2 2 2 2 7" xfId="17120"/>
    <cellStyle name="Normal 2 3 2 2 2 3" xfId="1286"/>
    <cellStyle name="Normal 2 3 2 2 2 3 2" xfId="3567"/>
    <cellStyle name="Normal 2 3 2 2 2 3 2 2" xfId="11600"/>
    <cellStyle name="Normal 2 3 2 2 2 3 2 2 2" xfId="27765"/>
    <cellStyle name="Normal 2 3 2 2 2 3 2 3" xfId="19740"/>
    <cellStyle name="Normal 2 3 2 2 2 3 3" xfId="5900"/>
    <cellStyle name="Normal 2 3 2 2 2 3 3 2" xfId="13927"/>
    <cellStyle name="Normal 2 3 2 2 2 3 3 2 2" xfId="30092"/>
    <cellStyle name="Normal 2 3 2 2 2 3 3 3" xfId="22067"/>
    <cellStyle name="Normal 2 3 2 2 2 3 4" xfId="15864"/>
    <cellStyle name="Normal 2 3 2 2 2 3 4 2" xfId="32029"/>
    <cellStyle name="Normal 2 3 2 2 2 3 5" xfId="9377"/>
    <cellStyle name="Normal 2 3 2 2 2 3 5 2" xfId="25543"/>
    <cellStyle name="Normal 2 3 2 2 2 3 6" xfId="7837"/>
    <cellStyle name="Normal 2 3 2 2 2 3 6 2" xfId="24004"/>
    <cellStyle name="Normal 2 3 2 2 2 3 7" xfId="17517"/>
    <cellStyle name="Normal 2 3 2 2 2 4" xfId="1702"/>
    <cellStyle name="Normal 2 3 2 2 2 4 2" xfId="3983"/>
    <cellStyle name="Normal 2 3 2 2 2 4 2 2" xfId="12015"/>
    <cellStyle name="Normal 2 3 2 2 2 4 2 2 2" xfId="28180"/>
    <cellStyle name="Normal 2 3 2 2 2 4 2 3" xfId="20155"/>
    <cellStyle name="Normal 2 3 2 2 2 4 3" xfId="6315"/>
    <cellStyle name="Normal 2 3 2 2 2 4 3 2" xfId="14342"/>
    <cellStyle name="Normal 2 3 2 2 2 4 3 2 2" xfId="30507"/>
    <cellStyle name="Normal 2 3 2 2 2 4 3 3" xfId="22482"/>
    <cellStyle name="Normal 2 3 2 2 2 4 4" xfId="16279"/>
    <cellStyle name="Normal 2 3 2 2 2 4 4 2" xfId="32444"/>
    <cellStyle name="Normal 2 3 2 2 2 4 5" xfId="9793"/>
    <cellStyle name="Normal 2 3 2 2 2 4 5 2" xfId="25958"/>
    <cellStyle name="Normal 2 3 2 2 2 4 6" xfId="8252"/>
    <cellStyle name="Normal 2 3 2 2 2 4 6 2" xfId="24419"/>
    <cellStyle name="Normal 2 3 2 2 2 4 7" xfId="17932"/>
    <cellStyle name="Normal 2 3 2 2 2 5" xfId="2101"/>
    <cellStyle name="Normal 2 3 2 2 2 5 2" xfId="4382"/>
    <cellStyle name="Normal 2 3 2 2 2 5 2 2" xfId="12412"/>
    <cellStyle name="Normal 2 3 2 2 2 5 2 2 2" xfId="28577"/>
    <cellStyle name="Normal 2 3 2 2 2 5 2 3" xfId="20552"/>
    <cellStyle name="Normal 2 3 2 2 2 5 3" xfId="6712"/>
    <cellStyle name="Normal 2 3 2 2 2 5 3 2" xfId="14739"/>
    <cellStyle name="Normal 2 3 2 2 2 5 3 2 2" xfId="30904"/>
    <cellStyle name="Normal 2 3 2 2 2 5 3 3" xfId="22879"/>
    <cellStyle name="Normal 2 3 2 2 2 5 4" xfId="10190"/>
    <cellStyle name="Normal 2 3 2 2 2 5 4 2" xfId="26355"/>
    <cellStyle name="Normal 2 3 2 2 2 5 5" xfId="18330"/>
    <cellStyle name="Normal 2 3 2 2 2 6" xfId="2447"/>
    <cellStyle name="Normal 2 3 2 2 2 6 2" xfId="5106"/>
    <cellStyle name="Normal 2 3 2 2 2 6 2 2" xfId="13133"/>
    <cellStyle name="Normal 2 3 2 2 2 6 2 2 2" xfId="29298"/>
    <cellStyle name="Normal 2 3 2 2 2 6 2 3" xfId="21273"/>
    <cellStyle name="Normal 2 3 2 2 2 6 3" xfId="10535"/>
    <cellStyle name="Normal 2 3 2 2 2 6 3 2" xfId="26700"/>
    <cellStyle name="Normal 2 3 2 2 2 6 4" xfId="18675"/>
    <cellStyle name="Normal 2 3 2 2 2 7" xfId="4784"/>
    <cellStyle name="Normal 2 3 2 2 2 7 2" xfId="12811"/>
    <cellStyle name="Normal 2 3 2 2 2 7 2 2" xfId="28976"/>
    <cellStyle name="Normal 2 3 2 2 2 7 3" xfId="20951"/>
    <cellStyle name="Normal 2 3 2 2 2 8" xfId="15070"/>
    <cellStyle name="Normal 2 3 2 2 2 8 2" xfId="31235"/>
    <cellStyle name="Normal 2 3 2 2 2 9" xfId="8582"/>
    <cellStyle name="Normal 2 3 2 2 2 9 2" xfId="24749"/>
    <cellStyle name="Normal 2 3 2 2 3" xfId="415"/>
    <cellStyle name="Normal 2 3 2 2 3 10" xfId="8643"/>
    <cellStyle name="Normal 2 3 2 2 3 10 2" xfId="24810"/>
    <cellStyle name="Normal 2 3 2 2 3 11" xfId="7104"/>
    <cellStyle name="Normal 2 3 2 2 3 11 2" xfId="23271"/>
    <cellStyle name="Normal 2 3 2 2 3 12" xfId="16783"/>
    <cellStyle name="Normal 2 3 2 2 3 2" xfId="936"/>
    <cellStyle name="Normal 2 3 2 2 3 2 2" xfId="3229"/>
    <cellStyle name="Normal 2 3 2 2 3 2 2 2" xfId="11264"/>
    <cellStyle name="Normal 2 3 2 2 3 2 2 2 2" xfId="27429"/>
    <cellStyle name="Normal 2 3 2 2 3 2 2 3" xfId="19404"/>
    <cellStyle name="Normal 2 3 2 2 3 2 3" xfId="5564"/>
    <cellStyle name="Normal 2 3 2 2 3 2 3 2" xfId="13591"/>
    <cellStyle name="Normal 2 3 2 2 3 2 3 2 2" xfId="29756"/>
    <cellStyle name="Normal 2 3 2 2 3 2 3 3" xfId="21731"/>
    <cellStyle name="Normal 2 3 2 2 3 2 4" xfId="15528"/>
    <cellStyle name="Normal 2 3 2 2 3 2 4 2" xfId="31693"/>
    <cellStyle name="Normal 2 3 2 2 3 2 5" xfId="9040"/>
    <cellStyle name="Normal 2 3 2 2 3 2 5 2" xfId="25207"/>
    <cellStyle name="Normal 2 3 2 2 3 2 6" xfId="7501"/>
    <cellStyle name="Normal 2 3 2 2 3 2 6 2" xfId="23668"/>
    <cellStyle name="Normal 2 3 2 2 3 2 7" xfId="17181"/>
    <cellStyle name="Normal 2 3 2 2 3 3" xfId="1347"/>
    <cellStyle name="Normal 2 3 2 2 3 3 2" xfId="3628"/>
    <cellStyle name="Normal 2 3 2 2 3 3 2 2" xfId="11661"/>
    <cellStyle name="Normal 2 3 2 2 3 3 2 2 2" xfId="27826"/>
    <cellStyle name="Normal 2 3 2 2 3 3 2 3" xfId="19801"/>
    <cellStyle name="Normal 2 3 2 2 3 3 3" xfId="5961"/>
    <cellStyle name="Normal 2 3 2 2 3 3 3 2" xfId="13988"/>
    <cellStyle name="Normal 2 3 2 2 3 3 3 2 2" xfId="30153"/>
    <cellStyle name="Normal 2 3 2 2 3 3 3 3" xfId="22128"/>
    <cellStyle name="Normal 2 3 2 2 3 3 4" xfId="15925"/>
    <cellStyle name="Normal 2 3 2 2 3 3 4 2" xfId="32090"/>
    <cellStyle name="Normal 2 3 2 2 3 3 5" xfId="9438"/>
    <cellStyle name="Normal 2 3 2 2 3 3 5 2" xfId="25604"/>
    <cellStyle name="Normal 2 3 2 2 3 3 6" xfId="7898"/>
    <cellStyle name="Normal 2 3 2 2 3 3 6 2" xfId="24065"/>
    <cellStyle name="Normal 2 3 2 2 3 3 7" xfId="17578"/>
    <cellStyle name="Normal 2 3 2 2 3 4" xfId="1763"/>
    <cellStyle name="Normal 2 3 2 2 3 4 2" xfId="4044"/>
    <cellStyle name="Normal 2 3 2 2 3 4 2 2" xfId="12076"/>
    <cellStyle name="Normal 2 3 2 2 3 4 2 2 2" xfId="28241"/>
    <cellStyle name="Normal 2 3 2 2 3 4 2 3" xfId="20216"/>
    <cellStyle name="Normal 2 3 2 2 3 4 3" xfId="6376"/>
    <cellStyle name="Normal 2 3 2 2 3 4 3 2" xfId="14403"/>
    <cellStyle name="Normal 2 3 2 2 3 4 3 2 2" xfId="30568"/>
    <cellStyle name="Normal 2 3 2 2 3 4 3 3" xfId="22543"/>
    <cellStyle name="Normal 2 3 2 2 3 4 4" xfId="16340"/>
    <cellStyle name="Normal 2 3 2 2 3 4 4 2" xfId="32505"/>
    <cellStyle name="Normal 2 3 2 2 3 4 5" xfId="9854"/>
    <cellStyle name="Normal 2 3 2 2 3 4 5 2" xfId="26019"/>
    <cellStyle name="Normal 2 3 2 2 3 4 6" xfId="8313"/>
    <cellStyle name="Normal 2 3 2 2 3 4 6 2" xfId="24480"/>
    <cellStyle name="Normal 2 3 2 2 3 4 7" xfId="17993"/>
    <cellStyle name="Normal 2 3 2 2 3 5" xfId="2162"/>
    <cellStyle name="Normal 2 3 2 2 3 5 2" xfId="4443"/>
    <cellStyle name="Normal 2 3 2 2 3 5 2 2" xfId="12473"/>
    <cellStyle name="Normal 2 3 2 2 3 5 2 2 2" xfId="28638"/>
    <cellStyle name="Normal 2 3 2 2 3 5 2 3" xfId="20613"/>
    <cellStyle name="Normal 2 3 2 2 3 5 3" xfId="6773"/>
    <cellStyle name="Normal 2 3 2 2 3 5 3 2" xfId="14800"/>
    <cellStyle name="Normal 2 3 2 2 3 5 3 2 2" xfId="30965"/>
    <cellStyle name="Normal 2 3 2 2 3 5 3 3" xfId="22940"/>
    <cellStyle name="Normal 2 3 2 2 3 5 4" xfId="10251"/>
    <cellStyle name="Normal 2 3 2 2 3 5 4 2" xfId="26416"/>
    <cellStyle name="Normal 2 3 2 2 3 5 5" xfId="18391"/>
    <cellStyle name="Normal 2 3 2 2 3 6" xfId="2805"/>
    <cellStyle name="Normal 2 3 2 2 3 6 2" xfId="5167"/>
    <cellStyle name="Normal 2 3 2 2 3 6 2 2" xfId="13194"/>
    <cellStyle name="Normal 2 3 2 2 3 6 2 2 2" xfId="29359"/>
    <cellStyle name="Normal 2 3 2 2 3 6 2 3" xfId="21334"/>
    <cellStyle name="Normal 2 3 2 2 3 6 3" xfId="10867"/>
    <cellStyle name="Normal 2 3 2 2 3 6 3 2" xfId="27032"/>
    <cellStyle name="Normal 2 3 2 2 3 6 4" xfId="19007"/>
    <cellStyle name="Normal 2 3 2 2 3 7" xfId="2574"/>
    <cellStyle name="Normal 2 3 2 2 3 7 2" xfId="10655"/>
    <cellStyle name="Normal 2 3 2 2 3 7 2 2" xfId="26820"/>
    <cellStyle name="Normal 2 3 2 2 3 7 3" xfId="18795"/>
    <cellStyle name="Normal 2 3 2 2 3 8" xfId="4844"/>
    <cellStyle name="Normal 2 3 2 2 3 8 2" xfId="12871"/>
    <cellStyle name="Normal 2 3 2 2 3 8 2 2" xfId="29036"/>
    <cellStyle name="Normal 2 3 2 2 3 8 3" xfId="21011"/>
    <cellStyle name="Normal 2 3 2 2 3 9" xfId="15131"/>
    <cellStyle name="Normal 2 3 2 2 3 9 2" xfId="31296"/>
    <cellStyle name="Normal 2 3 2 2 4" xfId="664"/>
    <cellStyle name="Normal 2 3 2 2 4 10" xfId="8838"/>
    <cellStyle name="Normal 2 3 2 2 4 10 2" xfId="25005"/>
    <cellStyle name="Normal 2 3 2 2 4 11" xfId="7299"/>
    <cellStyle name="Normal 2 3 2 2 4 11 2" xfId="23466"/>
    <cellStyle name="Normal 2 3 2 2 4 12" xfId="16979"/>
    <cellStyle name="Normal 2 3 2 2 4 2" xfId="1143"/>
    <cellStyle name="Normal 2 3 2 2 4 2 2" xfId="3424"/>
    <cellStyle name="Normal 2 3 2 2 4 2 2 2" xfId="11459"/>
    <cellStyle name="Normal 2 3 2 2 4 2 2 2 2" xfId="27624"/>
    <cellStyle name="Normal 2 3 2 2 4 2 2 3" xfId="19599"/>
    <cellStyle name="Normal 2 3 2 2 4 2 3" xfId="5759"/>
    <cellStyle name="Normal 2 3 2 2 4 2 3 2" xfId="13786"/>
    <cellStyle name="Normal 2 3 2 2 4 2 3 2 2" xfId="29951"/>
    <cellStyle name="Normal 2 3 2 2 4 2 3 3" xfId="21926"/>
    <cellStyle name="Normal 2 3 2 2 4 2 4" xfId="15723"/>
    <cellStyle name="Normal 2 3 2 2 4 2 4 2" xfId="31888"/>
    <cellStyle name="Normal 2 3 2 2 4 2 5" xfId="9235"/>
    <cellStyle name="Normal 2 3 2 2 4 2 5 2" xfId="25402"/>
    <cellStyle name="Normal 2 3 2 2 4 2 6" xfId="7696"/>
    <cellStyle name="Normal 2 3 2 2 4 2 6 2" xfId="23863"/>
    <cellStyle name="Normal 2 3 2 2 4 2 7" xfId="17376"/>
    <cellStyle name="Normal 2 3 2 2 4 3" xfId="1542"/>
    <cellStyle name="Normal 2 3 2 2 4 3 2" xfId="3823"/>
    <cellStyle name="Normal 2 3 2 2 4 3 2 2" xfId="11856"/>
    <cellStyle name="Normal 2 3 2 2 4 3 2 2 2" xfId="28021"/>
    <cellStyle name="Normal 2 3 2 2 4 3 2 3" xfId="19996"/>
    <cellStyle name="Normal 2 3 2 2 4 3 3" xfId="6156"/>
    <cellStyle name="Normal 2 3 2 2 4 3 3 2" xfId="14183"/>
    <cellStyle name="Normal 2 3 2 2 4 3 3 2 2" xfId="30348"/>
    <cellStyle name="Normal 2 3 2 2 4 3 3 3" xfId="22323"/>
    <cellStyle name="Normal 2 3 2 2 4 3 4" xfId="16120"/>
    <cellStyle name="Normal 2 3 2 2 4 3 4 2" xfId="32285"/>
    <cellStyle name="Normal 2 3 2 2 4 3 5" xfId="9633"/>
    <cellStyle name="Normal 2 3 2 2 4 3 5 2" xfId="25799"/>
    <cellStyle name="Normal 2 3 2 2 4 3 6" xfId="8093"/>
    <cellStyle name="Normal 2 3 2 2 4 3 6 2" xfId="24260"/>
    <cellStyle name="Normal 2 3 2 2 4 3 7" xfId="17773"/>
    <cellStyle name="Normal 2 3 2 2 4 4" xfId="1958"/>
    <cellStyle name="Normal 2 3 2 2 4 4 2" xfId="4239"/>
    <cellStyle name="Normal 2 3 2 2 4 4 2 2" xfId="12271"/>
    <cellStyle name="Normal 2 3 2 2 4 4 2 2 2" xfId="28436"/>
    <cellStyle name="Normal 2 3 2 2 4 4 2 3" xfId="20411"/>
    <cellStyle name="Normal 2 3 2 2 4 4 3" xfId="6571"/>
    <cellStyle name="Normal 2 3 2 2 4 4 3 2" xfId="14598"/>
    <cellStyle name="Normal 2 3 2 2 4 4 3 2 2" xfId="30763"/>
    <cellStyle name="Normal 2 3 2 2 4 4 3 3" xfId="22738"/>
    <cellStyle name="Normal 2 3 2 2 4 4 4" xfId="16535"/>
    <cellStyle name="Normal 2 3 2 2 4 4 4 2" xfId="32700"/>
    <cellStyle name="Normal 2 3 2 2 4 4 5" xfId="10049"/>
    <cellStyle name="Normal 2 3 2 2 4 4 5 2" xfId="26214"/>
    <cellStyle name="Normal 2 3 2 2 4 4 6" xfId="8508"/>
    <cellStyle name="Normal 2 3 2 2 4 4 6 2" xfId="24675"/>
    <cellStyle name="Normal 2 3 2 2 4 4 7" xfId="18188"/>
    <cellStyle name="Normal 2 3 2 2 4 5" xfId="2357"/>
    <cellStyle name="Normal 2 3 2 2 4 5 2" xfId="4638"/>
    <cellStyle name="Normal 2 3 2 2 4 5 2 2" xfId="12668"/>
    <cellStyle name="Normal 2 3 2 2 4 5 2 2 2" xfId="28833"/>
    <cellStyle name="Normal 2 3 2 2 4 5 2 3" xfId="20808"/>
    <cellStyle name="Normal 2 3 2 2 4 5 3" xfId="6968"/>
    <cellStyle name="Normal 2 3 2 2 4 5 3 2" xfId="14995"/>
    <cellStyle name="Normal 2 3 2 2 4 5 3 2 2" xfId="31160"/>
    <cellStyle name="Normal 2 3 2 2 4 5 3 3" xfId="23135"/>
    <cellStyle name="Normal 2 3 2 2 4 5 4" xfId="10446"/>
    <cellStyle name="Normal 2 3 2 2 4 5 4 2" xfId="26611"/>
    <cellStyle name="Normal 2 3 2 2 4 5 5" xfId="18586"/>
    <cellStyle name="Normal 2 3 2 2 4 6" xfId="3018"/>
    <cellStyle name="Normal 2 3 2 2 4 6 2" xfId="5362"/>
    <cellStyle name="Normal 2 3 2 2 4 6 2 2" xfId="13389"/>
    <cellStyle name="Normal 2 3 2 2 4 6 2 2 2" xfId="29554"/>
    <cellStyle name="Normal 2 3 2 2 4 6 2 3" xfId="21529"/>
    <cellStyle name="Normal 2 3 2 2 4 6 3" xfId="11062"/>
    <cellStyle name="Normal 2 3 2 2 4 6 3 2" xfId="27227"/>
    <cellStyle name="Normal 2 3 2 2 4 6 4" xfId="19202"/>
    <cellStyle name="Normal 2 3 2 2 4 7" xfId="2768"/>
    <cellStyle name="Normal 2 3 2 2 4 7 2" xfId="10843"/>
    <cellStyle name="Normal 2 3 2 2 4 7 2 2" xfId="27008"/>
    <cellStyle name="Normal 2 3 2 2 4 7 3" xfId="18983"/>
    <cellStyle name="Normal 2 3 2 2 4 8" xfId="5032"/>
    <cellStyle name="Normal 2 3 2 2 4 8 2" xfId="13059"/>
    <cellStyle name="Normal 2 3 2 2 4 8 2 2" xfId="29224"/>
    <cellStyle name="Normal 2 3 2 2 4 8 3" xfId="21199"/>
    <cellStyle name="Normal 2 3 2 2 4 9" xfId="15326"/>
    <cellStyle name="Normal 2 3 2 2 4 9 2" xfId="31491"/>
    <cellStyle name="Normal 2 3 2 2 5" xfId="793"/>
    <cellStyle name="Normal 2 3 2 2 5 2" xfId="3104"/>
    <cellStyle name="Normal 2 3 2 2 5 2 2" xfId="11147"/>
    <cellStyle name="Normal 2 3 2 2 5 2 2 2" xfId="27312"/>
    <cellStyle name="Normal 2 3 2 2 5 2 3" xfId="19287"/>
    <cellStyle name="Normal 2 3 2 2 5 3" xfId="5447"/>
    <cellStyle name="Normal 2 3 2 2 5 3 2" xfId="13474"/>
    <cellStyle name="Normal 2 3 2 2 5 3 2 2" xfId="29639"/>
    <cellStyle name="Normal 2 3 2 2 5 3 3" xfId="21614"/>
    <cellStyle name="Normal 2 3 2 2 5 4" xfId="15411"/>
    <cellStyle name="Normal 2 3 2 2 5 4 2" xfId="31576"/>
    <cellStyle name="Normal 2 3 2 2 5 5" xfId="8923"/>
    <cellStyle name="Normal 2 3 2 2 5 5 2" xfId="25090"/>
    <cellStyle name="Normal 2 3 2 2 5 6" xfId="7384"/>
    <cellStyle name="Normal 2 3 2 2 5 6 2" xfId="23551"/>
    <cellStyle name="Normal 2 3 2 2 5 7" xfId="17064"/>
    <cellStyle name="Normal 2 3 2 2 6" xfId="1230"/>
    <cellStyle name="Normal 2 3 2 2 6 2" xfId="3511"/>
    <cellStyle name="Normal 2 3 2 2 6 2 2" xfId="11544"/>
    <cellStyle name="Normal 2 3 2 2 6 2 2 2" xfId="27709"/>
    <cellStyle name="Normal 2 3 2 2 6 2 3" xfId="19684"/>
    <cellStyle name="Normal 2 3 2 2 6 3" xfId="5844"/>
    <cellStyle name="Normal 2 3 2 2 6 3 2" xfId="13871"/>
    <cellStyle name="Normal 2 3 2 2 6 3 2 2" xfId="30036"/>
    <cellStyle name="Normal 2 3 2 2 6 3 3" xfId="22011"/>
    <cellStyle name="Normal 2 3 2 2 6 4" xfId="15808"/>
    <cellStyle name="Normal 2 3 2 2 6 4 2" xfId="31973"/>
    <cellStyle name="Normal 2 3 2 2 6 5" xfId="9321"/>
    <cellStyle name="Normal 2 3 2 2 6 5 2" xfId="25487"/>
    <cellStyle name="Normal 2 3 2 2 6 6" xfId="7781"/>
    <cellStyle name="Normal 2 3 2 2 6 6 2" xfId="23948"/>
    <cellStyle name="Normal 2 3 2 2 6 7" xfId="17461"/>
    <cellStyle name="Normal 2 3 2 2 7" xfId="1646"/>
    <cellStyle name="Normal 2 3 2 2 7 2" xfId="3927"/>
    <cellStyle name="Normal 2 3 2 2 7 2 2" xfId="11959"/>
    <cellStyle name="Normal 2 3 2 2 7 2 2 2" xfId="28124"/>
    <cellStyle name="Normal 2 3 2 2 7 2 3" xfId="20099"/>
    <cellStyle name="Normal 2 3 2 2 7 3" xfId="6259"/>
    <cellStyle name="Normal 2 3 2 2 7 3 2" xfId="14286"/>
    <cellStyle name="Normal 2 3 2 2 7 3 2 2" xfId="30451"/>
    <cellStyle name="Normal 2 3 2 2 7 3 3" xfId="22426"/>
    <cellStyle name="Normal 2 3 2 2 7 4" xfId="16223"/>
    <cellStyle name="Normal 2 3 2 2 7 4 2" xfId="32388"/>
    <cellStyle name="Normal 2 3 2 2 7 5" xfId="9737"/>
    <cellStyle name="Normal 2 3 2 2 7 5 2" xfId="25902"/>
    <cellStyle name="Normal 2 3 2 2 7 6" xfId="8196"/>
    <cellStyle name="Normal 2 3 2 2 7 6 2" xfId="24363"/>
    <cellStyle name="Normal 2 3 2 2 7 7" xfId="17876"/>
    <cellStyle name="Normal 2 3 2 2 8" xfId="2045"/>
    <cellStyle name="Normal 2 3 2 2 8 2" xfId="4326"/>
    <cellStyle name="Normal 2 3 2 2 8 2 2" xfId="12356"/>
    <cellStyle name="Normal 2 3 2 2 8 2 2 2" xfId="28521"/>
    <cellStyle name="Normal 2 3 2 2 8 2 3" xfId="20496"/>
    <cellStyle name="Normal 2 3 2 2 8 3" xfId="6656"/>
    <cellStyle name="Normal 2 3 2 2 8 3 2" xfId="14683"/>
    <cellStyle name="Normal 2 3 2 2 8 3 2 2" xfId="30848"/>
    <cellStyle name="Normal 2 3 2 2 8 3 3" xfId="22823"/>
    <cellStyle name="Normal 2 3 2 2 8 4" xfId="10134"/>
    <cellStyle name="Normal 2 3 2 2 8 4 2" xfId="26299"/>
    <cellStyle name="Normal 2 3 2 2 8 5" xfId="18274"/>
    <cellStyle name="Normal 2 3 2 2 9" xfId="2390"/>
    <cellStyle name="Normal 2 3 2 2 9 2" xfId="5050"/>
    <cellStyle name="Normal 2 3 2 2 9 2 2" xfId="13077"/>
    <cellStyle name="Normal 2 3 2 2 9 2 2 2" xfId="29242"/>
    <cellStyle name="Normal 2 3 2 2 9 2 3" xfId="21217"/>
    <cellStyle name="Normal 2 3 2 2 9 3" xfId="10478"/>
    <cellStyle name="Normal 2 3 2 2 9 3 2" xfId="26643"/>
    <cellStyle name="Normal 2 3 2 2 9 4" xfId="18618"/>
    <cellStyle name="Normal 2 3 2 3" xfId="268"/>
    <cellStyle name="Normal 2 3 2 3 10" xfId="7042"/>
    <cellStyle name="Normal 2 3 2 3 10 2" xfId="23209"/>
    <cellStyle name="Normal 2 3 2 3 11" xfId="16608"/>
    <cellStyle name="Normal 2 3 2 3 11 2" xfId="32773"/>
    <cellStyle name="Normal 2 3 2 3 12" xfId="16721"/>
    <cellStyle name="Normal 2 3 2 3 2" xfId="872"/>
    <cellStyle name="Normal 2 3 2 3 2 2" xfId="3167"/>
    <cellStyle name="Normal 2 3 2 3 2 2 2" xfId="11202"/>
    <cellStyle name="Normal 2 3 2 3 2 2 2 2" xfId="27367"/>
    <cellStyle name="Normal 2 3 2 3 2 2 3" xfId="19342"/>
    <cellStyle name="Normal 2 3 2 3 2 3" xfId="5502"/>
    <cellStyle name="Normal 2 3 2 3 2 3 2" xfId="13529"/>
    <cellStyle name="Normal 2 3 2 3 2 3 2 2" xfId="29694"/>
    <cellStyle name="Normal 2 3 2 3 2 3 3" xfId="21669"/>
    <cellStyle name="Normal 2 3 2 3 2 4" xfId="15466"/>
    <cellStyle name="Normal 2 3 2 3 2 4 2" xfId="31631"/>
    <cellStyle name="Normal 2 3 2 3 2 5" xfId="8978"/>
    <cellStyle name="Normal 2 3 2 3 2 5 2" xfId="25145"/>
    <cellStyle name="Normal 2 3 2 3 2 6" xfId="7439"/>
    <cellStyle name="Normal 2 3 2 3 2 6 2" xfId="23606"/>
    <cellStyle name="Normal 2 3 2 3 2 7" xfId="17119"/>
    <cellStyle name="Normal 2 3 2 3 3" xfId="1285"/>
    <cellStyle name="Normal 2 3 2 3 3 2" xfId="3566"/>
    <cellStyle name="Normal 2 3 2 3 3 2 2" xfId="11599"/>
    <cellStyle name="Normal 2 3 2 3 3 2 2 2" xfId="27764"/>
    <cellStyle name="Normal 2 3 2 3 3 2 3" xfId="19739"/>
    <cellStyle name="Normal 2 3 2 3 3 3" xfId="5899"/>
    <cellStyle name="Normal 2 3 2 3 3 3 2" xfId="13926"/>
    <cellStyle name="Normal 2 3 2 3 3 3 2 2" xfId="30091"/>
    <cellStyle name="Normal 2 3 2 3 3 3 3" xfId="22066"/>
    <cellStyle name="Normal 2 3 2 3 3 4" xfId="15863"/>
    <cellStyle name="Normal 2 3 2 3 3 4 2" xfId="32028"/>
    <cellStyle name="Normal 2 3 2 3 3 5" xfId="9376"/>
    <cellStyle name="Normal 2 3 2 3 3 5 2" xfId="25542"/>
    <cellStyle name="Normal 2 3 2 3 3 6" xfId="7836"/>
    <cellStyle name="Normal 2 3 2 3 3 6 2" xfId="24003"/>
    <cellStyle name="Normal 2 3 2 3 3 7" xfId="17516"/>
    <cellStyle name="Normal 2 3 2 3 4" xfId="1701"/>
    <cellStyle name="Normal 2 3 2 3 4 2" xfId="3982"/>
    <cellStyle name="Normal 2 3 2 3 4 2 2" xfId="12014"/>
    <cellStyle name="Normal 2 3 2 3 4 2 2 2" xfId="28179"/>
    <cellStyle name="Normal 2 3 2 3 4 2 3" xfId="20154"/>
    <cellStyle name="Normal 2 3 2 3 4 3" xfId="6314"/>
    <cellStyle name="Normal 2 3 2 3 4 3 2" xfId="14341"/>
    <cellStyle name="Normal 2 3 2 3 4 3 2 2" xfId="30506"/>
    <cellStyle name="Normal 2 3 2 3 4 3 3" xfId="22481"/>
    <cellStyle name="Normal 2 3 2 3 4 4" xfId="16278"/>
    <cellStyle name="Normal 2 3 2 3 4 4 2" xfId="32443"/>
    <cellStyle name="Normal 2 3 2 3 4 5" xfId="9792"/>
    <cellStyle name="Normal 2 3 2 3 4 5 2" xfId="25957"/>
    <cellStyle name="Normal 2 3 2 3 4 6" xfId="8251"/>
    <cellStyle name="Normal 2 3 2 3 4 6 2" xfId="24418"/>
    <cellStyle name="Normal 2 3 2 3 4 7" xfId="17931"/>
    <cellStyle name="Normal 2 3 2 3 5" xfId="2100"/>
    <cellStyle name="Normal 2 3 2 3 5 2" xfId="4381"/>
    <cellStyle name="Normal 2 3 2 3 5 2 2" xfId="12411"/>
    <cellStyle name="Normal 2 3 2 3 5 2 2 2" xfId="28576"/>
    <cellStyle name="Normal 2 3 2 3 5 2 3" xfId="20551"/>
    <cellStyle name="Normal 2 3 2 3 5 3" xfId="6711"/>
    <cellStyle name="Normal 2 3 2 3 5 3 2" xfId="14738"/>
    <cellStyle name="Normal 2 3 2 3 5 3 2 2" xfId="30903"/>
    <cellStyle name="Normal 2 3 2 3 5 3 3" xfId="22878"/>
    <cellStyle name="Normal 2 3 2 3 5 4" xfId="10189"/>
    <cellStyle name="Normal 2 3 2 3 5 4 2" xfId="26354"/>
    <cellStyle name="Normal 2 3 2 3 5 5" xfId="18329"/>
    <cellStyle name="Normal 2 3 2 3 6" xfId="2446"/>
    <cellStyle name="Normal 2 3 2 3 6 2" xfId="5105"/>
    <cellStyle name="Normal 2 3 2 3 6 2 2" xfId="13132"/>
    <cellStyle name="Normal 2 3 2 3 6 2 2 2" xfId="29297"/>
    <cellStyle name="Normal 2 3 2 3 6 2 3" xfId="21272"/>
    <cellStyle name="Normal 2 3 2 3 6 3" xfId="10534"/>
    <cellStyle name="Normal 2 3 2 3 6 3 2" xfId="26699"/>
    <cellStyle name="Normal 2 3 2 3 6 4" xfId="18674"/>
    <cellStyle name="Normal 2 3 2 3 7" xfId="4783"/>
    <cellStyle name="Normal 2 3 2 3 7 2" xfId="12810"/>
    <cellStyle name="Normal 2 3 2 3 7 2 2" xfId="28975"/>
    <cellStyle name="Normal 2 3 2 3 7 3" xfId="20950"/>
    <cellStyle name="Normal 2 3 2 3 8" xfId="15069"/>
    <cellStyle name="Normal 2 3 2 3 8 2" xfId="31234"/>
    <cellStyle name="Normal 2 3 2 3 9" xfId="8581"/>
    <cellStyle name="Normal 2 3 2 3 9 2" xfId="24748"/>
    <cellStyle name="Normal 2 3 2 4" xfId="414"/>
    <cellStyle name="Normal 2 3 2 4 10" xfId="8642"/>
    <cellStyle name="Normal 2 3 2 4 10 2" xfId="24809"/>
    <cellStyle name="Normal 2 3 2 4 11" xfId="7103"/>
    <cellStyle name="Normal 2 3 2 4 11 2" xfId="23270"/>
    <cellStyle name="Normal 2 3 2 4 12" xfId="16782"/>
    <cellStyle name="Normal 2 3 2 4 2" xfId="935"/>
    <cellStyle name="Normal 2 3 2 4 2 2" xfId="3228"/>
    <cellStyle name="Normal 2 3 2 4 2 2 2" xfId="11263"/>
    <cellStyle name="Normal 2 3 2 4 2 2 2 2" xfId="27428"/>
    <cellStyle name="Normal 2 3 2 4 2 2 3" xfId="19403"/>
    <cellStyle name="Normal 2 3 2 4 2 3" xfId="5563"/>
    <cellStyle name="Normal 2 3 2 4 2 3 2" xfId="13590"/>
    <cellStyle name="Normal 2 3 2 4 2 3 2 2" xfId="29755"/>
    <cellStyle name="Normal 2 3 2 4 2 3 3" xfId="21730"/>
    <cellStyle name="Normal 2 3 2 4 2 4" xfId="15527"/>
    <cellStyle name="Normal 2 3 2 4 2 4 2" xfId="31692"/>
    <cellStyle name="Normal 2 3 2 4 2 5" xfId="9039"/>
    <cellStyle name="Normal 2 3 2 4 2 5 2" xfId="25206"/>
    <cellStyle name="Normal 2 3 2 4 2 6" xfId="7500"/>
    <cellStyle name="Normal 2 3 2 4 2 6 2" xfId="23667"/>
    <cellStyle name="Normal 2 3 2 4 2 7" xfId="17180"/>
    <cellStyle name="Normal 2 3 2 4 3" xfId="1346"/>
    <cellStyle name="Normal 2 3 2 4 3 2" xfId="3627"/>
    <cellStyle name="Normal 2 3 2 4 3 2 2" xfId="11660"/>
    <cellStyle name="Normal 2 3 2 4 3 2 2 2" xfId="27825"/>
    <cellStyle name="Normal 2 3 2 4 3 2 3" xfId="19800"/>
    <cellStyle name="Normal 2 3 2 4 3 3" xfId="5960"/>
    <cellStyle name="Normal 2 3 2 4 3 3 2" xfId="13987"/>
    <cellStyle name="Normal 2 3 2 4 3 3 2 2" xfId="30152"/>
    <cellStyle name="Normal 2 3 2 4 3 3 3" xfId="22127"/>
    <cellStyle name="Normal 2 3 2 4 3 4" xfId="15924"/>
    <cellStyle name="Normal 2 3 2 4 3 4 2" xfId="32089"/>
    <cellStyle name="Normal 2 3 2 4 3 5" xfId="9437"/>
    <cellStyle name="Normal 2 3 2 4 3 5 2" xfId="25603"/>
    <cellStyle name="Normal 2 3 2 4 3 6" xfId="7897"/>
    <cellStyle name="Normal 2 3 2 4 3 6 2" xfId="24064"/>
    <cellStyle name="Normal 2 3 2 4 3 7" xfId="17577"/>
    <cellStyle name="Normal 2 3 2 4 4" xfId="1762"/>
    <cellStyle name="Normal 2 3 2 4 4 2" xfId="4043"/>
    <cellStyle name="Normal 2 3 2 4 4 2 2" xfId="12075"/>
    <cellStyle name="Normal 2 3 2 4 4 2 2 2" xfId="28240"/>
    <cellStyle name="Normal 2 3 2 4 4 2 3" xfId="20215"/>
    <cellStyle name="Normal 2 3 2 4 4 3" xfId="6375"/>
    <cellStyle name="Normal 2 3 2 4 4 3 2" xfId="14402"/>
    <cellStyle name="Normal 2 3 2 4 4 3 2 2" xfId="30567"/>
    <cellStyle name="Normal 2 3 2 4 4 3 3" xfId="22542"/>
    <cellStyle name="Normal 2 3 2 4 4 4" xfId="16339"/>
    <cellStyle name="Normal 2 3 2 4 4 4 2" xfId="32504"/>
    <cellStyle name="Normal 2 3 2 4 4 5" xfId="9853"/>
    <cellStyle name="Normal 2 3 2 4 4 5 2" xfId="26018"/>
    <cellStyle name="Normal 2 3 2 4 4 6" xfId="8312"/>
    <cellStyle name="Normal 2 3 2 4 4 6 2" xfId="24479"/>
    <cellStyle name="Normal 2 3 2 4 4 7" xfId="17992"/>
    <cellStyle name="Normal 2 3 2 4 5" xfId="2161"/>
    <cellStyle name="Normal 2 3 2 4 5 2" xfId="4442"/>
    <cellStyle name="Normal 2 3 2 4 5 2 2" xfId="12472"/>
    <cellStyle name="Normal 2 3 2 4 5 2 2 2" xfId="28637"/>
    <cellStyle name="Normal 2 3 2 4 5 2 3" xfId="20612"/>
    <cellStyle name="Normal 2 3 2 4 5 3" xfId="6772"/>
    <cellStyle name="Normal 2 3 2 4 5 3 2" xfId="14799"/>
    <cellStyle name="Normal 2 3 2 4 5 3 2 2" xfId="30964"/>
    <cellStyle name="Normal 2 3 2 4 5 3 3" xfId="22939"/>
    <cellStyle name="Normal 2 3 2 4 5 4" xfId="10250"/>
    <cellStyle name="Normal 2 3 2 4 5 4 2" xfId="26415"/>
    <cellStyle name="Normal 2 3 2 4 5 5" xfId="18390"/>
    <cellStyle name="Normal 2 3 2 4 6" xfId="2804"/>
    <cellStyle name="Normal 2 3 2 4 6 2" xfId="5166"/>
    <cellStyle name="Normal 2 3 2 4 6 2 2" xfId="13193"/>
    <cellStyle name="Normal 2 3 2 4 6 2 2 2" xfId="29358"/>
    <cellStyle name="Normal 2 3 2 4 6 2 3" xfId="21333"/>
    <cellStyle name="Normal 2 3 2 4 6 3" xfId="10866"/>
    <cellStyle name="Normal 2 3 2 4 6 3 2" xfId="27031"/>
    <cellStyle name="Normal 2 3 2 4 6 4" xfId="19006"/>
    <cellStyle name="Normal 2 3 2 4 7" xfId="2573"/>
    <cellStyle name="Normal 2 3 2 4 7 2" xfId="10654"/>
    <cellStyle name="Normal 2 3 2 4 7 2 2" xfId="26819"/>
    <cellStyle name="Normal 2 3 2 4 7 3" xfId="18794"/>
    <cellStyle name="Normal 2 3 2 4 8" xfId="4843"/>
    <cellStyle name="Normal 2 3 2 4 8 2" xfId="12870"/>
    <cellStyle name="Normal 2 3 2 4 8 2 2" xfId="29035"/>
    <cellStyle name="Normal 2 3 2 4 8 3" xfId="21010"/>
    <cellStyle name="Normal 2 3 2 4 9" xfId="15130"/>
    <cellStyle name="Normal 2 3 2 4 9 2" xfId="31295"/>
    <cellStyle name="Normal 2 3 2 5" xfId="606"/>
    <cellStyle name="Normal 2 3 2 5 10" xfId="8786"/>
    <cellStyle name="Normal 2 3 2 5 10 2" xfId="24953"/>
    <cellStyle name="Normal 2 3 2 5 11" xfId="7247"/>
    <cellStyle name="Normal 2 3 2 5 11 2" xfId="23414"/>
    <cellStyle name="Normal 2 3 2 5 12" xfId="16927"/>
    <cellStyle name="Normal 2 3 2 5 2" xfId="1091"/>
    <cellStyle name="Normal 2 3 2 5 2 2" xfId="3372"/>
    <cellStyle name="Normal 2 3 2 5 2 2 2" xfId="11407"/>
    <cellStyle name="Normal 2 3 2 5 2 2 2 2" xfId="27572"/>
    <cellStyle name="Normal 2 3 2 5 2 2 3" xfId="19547"/>
    <cellStyle name="Normal 2 3 2 5 2 3" xfId="5707"/>
    <cellStyle name="Normal 2 3 2 5 2 3 2" xfId="13734"/>
    <cellStyle name="Normal 2 3 2 5 2 3 2 2" xfId="29899"/>
    <cellStyle name="Normal 2 3 2 5 2 3 3" xfId="21874"/>
    <cellStyle name="Normal 2 3 2 5 2 4" xfId="15671"/>
    <cellStyle name="Normal 2 3 2 5 2 4 2" xfId="31836"/>
    <cellStyle name="Normal 2 3 2 5 2 5" xfId="9183"/>
    <cellStyle name="Normal 2 3 2 5 2 5 2" xfId="25350"/>
    <cellStyle name="Normal 2 3 2 5 2 6" xfId="7644"/>
    <cellStyle name="Normal 2 3 2 5 2 6 2" xfId="23811"/>
    <cellStyle name="Normal 2 3 2 5 2 7" xfId="17324"/>
    <cellStyle name="Normal 2 3 2 5 3" xfId="1490"/>
    <cellStyle name="Normal 2 3 2 5 3 2" xfId="3771"/>
    <cellStyle name="Normal 2 3 2 5 3 2 2" xfId="11804"/>
    <cellStyle name="Normal 2 3 2 5 3 2 2 2" xfId="27969"/>
    <cellStyle name="Normal 2 3 2 5 3 2 3" xfId="19944"/>
    <cellStyle name="Normal 2 3 2 5 3 3" xfId="6104"/>
    <cellStyle name="Normal 2 3 2 5 3 3 2" xfId="14131"/>
    <cellStyle name="Normal 2 3 2 5 3 3 2 2" xfId="30296"/>
    <cellStyle name="Normal 2 3 2 5 3 3 3" xfId="22271"/>
    <cellStyle name="Normal 2 3 2 5 3 4" xfId="16068"/>
    <cellStyle name="Normal 2 3 2 5 3 4 2" xfId="32233"/>
    <cellStyle name="Normal 2 3 2 5 3 5" xfId="9581"/>
    <cellStyle name="Normal 2 3 2 5 3 5 2" xfId="25747"/>
    <cellStyle name="Normal 2 3 2 5 3 6" xfId="8041"/>
    <cellStyle name="Normal 2 3 2 5 3 6 2" xfId="24208"/>
    <cellStyle name="Normal 2 3 2 5 3 7" xfId="17721"/>
    <cellStyle name="Normal 2 3 2 5 4" xfId="1906"/>
    <cellStyle name="Normal 2 3 2 5 4 2" xfId="4187"/>
    <cellStyle name="Normal 2 3 2 5 4 2 2" xfId="12219"/>
    <cellStyle name="Normal 2 3 2 5 4 2 2 2" xfId="28384"/>
    <cellStyle name="Normal 2 3 2 5 4 2 3" xfId="20359"/>
    <cellStyle name="Normal 2 3 2 5 4 3" xfId="6519"/>
    <cellStyle name="Normal 2 3 2 5 4 3 2" xfId="14546"/>
    <cellStyle name="Normal 2 3 2 5 4 3 2 2" xfId="30711"/>
    <cellStyle name="Normal 2 3 2 5 4 3 3" xfId="22686"/>
    <cellStyle name="Normal 2 3 2 5 4 4" xfId="16483"/>
    <cellStyle name="Normal 2 3 2 5 4 4 2" xfId="32648"/>
    <cellStyle name="Normal 2 3 2 5 4 5" xfId="9997"/>
    <cellStyle name="Normal 2 3 2 5 4 5 2" xfId="26162"/>
    <cellStyle name="Normal 2 3 2 5 4 6" xfId="8456"/>
    <cellStyle name="Normal 2 3 2 5 4 6 2" xfId="24623"/>
    <cellStyle name="Normal 2 3 2 5 4 7" xfId="18136"/>
    <cellStyle name="Normal 2 3 2 5 5" xfId="2305"/>
    <cellStyle name="Normal 2 3 2 5 5 2" xfId="4586"/>
    <cellStyle name="Normal 2 3 2 5 5 2 2" xfId="12616"/>
    <cellStyle name="Normal 2 3 2 5 5 2 2 2" xfId="28781"/>
    <cellStyle name="Normal 2 3 2 5 5 2 3" xfId="20756"/>
    <cellStyle name="Normal 2 3 2 5 5 3" xfId="6916"/>
    <cellStyle name="Normal 2 3 2 5 5 3 2" xfId="14943"/>
    <cellStyle name="Normal 2 3 2 5 5 3 2 2" xfId="31108"/>
    <cellStyle name="Normal 2 3 2 5 5 3 3" xfId="23083"/>
    <cellStyle name="Normal 2 3 2 5 5 4" xfId="10394"/>
    <cellStyle name="Normal 2 3 2 5 5 4 2" xfId="26559"/>
    <cellStyle name="Normal 2 3 2 5 5 5" xfId="18534"/>
    <cellStyle name="Normal 2 3 2 5 6" xfId="2964"/>
    <cellStyle name="Normal 2 3 2 5 6 2" xfId="5310"/>
    <cellStyle name="Normal 2 3 2 5 6 2 2" xfId="13337"/>
    <cellStyle name="Normal 2 3 2 5 6 2 2 2" xfId="29502"/>
    <cellStyle name="Normal 2 3 2 5 6 2 3" xfId="21477"/>
    <cellStyle name="Normal 2 3 2 5 6 3" xfId="11010"/>
    <cellStyle name="Normal 2 3 2 5 6 3 2" xfId="27175"/>
    <cellStyle name="Normal 2 3 2 5 6 4" xfId="19150"/>
    <cellStyle name="Normal 2 3 2 5 7" xfId="2716"/>
    <cellStyle name="Normal 2 3 2 5 7 2" xfId="10791"/>
    <cellStyle name="Normal 2 3 2 5 7 2 2" xfId="26956"/>
    <cellStyle name="Normal 2 3 2 5 7 3" xfId="18931"/>
    <cellStyle name="Normal 2 3 2 5 8" xfId="4980"/>
    <cellStyle name="Normal 2 3 2 5 8 2" xfId="13007"/>
    <cellStyle name="Normal 2 3 2 5 8 2 2" xfId="29172"/>
    <cellStyle name="Normal 2 3 2 5 8 3" xfId="21147"/>
    <cellStyle name="Normal 2 3 2 5 9" xfId="15274"/>
    <cellStyle name="Normal 2 3 2 5 9 2" xfId="31439"/>
    <cellStyle name="Normal 2 3 2 6" xfId="792"/>
    <cellStyle name="Normal 2 3 2 6 10" xfId="7383"/>
    <cellStyle name="Normal 2 3 2 6 10 2" xfId="23550"/>
    <cellStyle name="Normal 2 3 2 6 11" xfId="17063"/>
    <cellStyle name="Normal 2 3 2 6 2" xfId="1229"/>
    <cellStyle name="Normal 2 3 2 6 2 2" xfId="3510"/>
    <cellStyle name="Normal 2 3 2 6 2 2 2" xfId="11543"/>
    <cellStyle name="Normal 2 3 2 6 2 2 2 2" xfId="27708"/>
    <cellStyle name="Normal 2 3 2 6 2 2 3" xfId="19683"/>
    <cellStyle name="Normal 2 3 2 6 2 3" xfId="5843"/>
    <cellStyle name="Normal 2 3 2 6 2 3 2" xfId="13870"/>
    <cellStyle name="Normal 2 3 2 6 2 3 2 2" xfId="30035"/>
    <cellStyle name="Normal 2 3 2 6 2 3 3" xfId="22010"/>
    <cellStyle name="Normal 2 3 2 6 2 4" xfId="15807"/>
    <cellStyle name="Normal 2 3 2 6 2 4 2" xfId="31972"/>
    <cellStyle name="Normal 2 3 2 6 2 5" xfId="9320"/>
    <cellStyle name="Normal 2 3 2 6 2 5 2" xfId="25486"/>
    <cellStyle name="Normal 2 3 2 6 2 6" xfId="7780"/>
    <cellStyle name="Normal 2 3 2 6 2 6 2" xfId="23947"/>
    <cellStyle name="Normal 2 3 2 6 2 7" xfId="17460"/>
    <cellStyle name="Normal 2 3 2 6 3" xfId="1645"/>
    <cellStyle name="Normal 2 3 2 6 3 2" xfId="3926"/>
    <cellStyle name="Normal 2 3 2 6 3 2 2" xfId="11958"/>
    <cellStyle name="Normal 2 3 2 6 3 2 2 2" xfId="28123"/>
    <cellStyle name="Normal 2 3 2 6 3 2 3" xfId="20098"/>
    <cellStyle name="Normal 2 3 2 6 3 3" xfId="6258"/>
    <cellStyle name="Normal 2 3 2 6 3 3 2" xfId="14285"/>
    <cellStyle name="Normal 2 3 2 6 3 3 2 2" xfId="30450"/>
    <cellStyle name="Normal 2 3 2 6 3 3 3" xfId="22425"/>
    <cellStyle name="Normal 2 3 2 6 3 4" xfId="16222"/>
    <cellStyle name="Normal 2 3 2 6 3 4 2" xfId="32387"/>
    <cellStyle name="Normal 2 3 2 6 3 5" xfId="9736"/>
    <cellStyle name="Normal 2 3 2 6 3 5 2" xfId="25901"/>
    <cellStyle name="Normal 2 3 2 6 3 6" xfId="8195"/>
    <cellStyle name="Normal 2 3 2 6 3 6 2" xfId="24362"/>
    <cellStyle name="Normal 2 3 2 6 3 7" xfId="17875"/>
    <cellStyle name="Normal 2 3 2 6 4" xfId="2044"/>
    <cellStyle name="Normal 2 3 2 6 4 2" xfId="4325"/>
    <cellStyle name="Normal 2 3 2 6 4 2 2" xfId="12355"/>
    <cellStyle name="Normal 2 3 2 6 4 2 2 2" xfId="28520"/>
    <cellStyle name="Normal 2 3 2 6 4 2 3" xfId="20495"/>
    <cellStyle name="Normal 2 3 2 6 4 3" xfId="6655"/>
    <cellStyle name="Normal 2 3 2 6 4 3 2" xfId="14682"/>
    <cellStyle name="Normal 2 3 2 6 4 3 2 2" xfId="30847"/>
    <cellStyle name="Normal 2 3 2 6 4 3 3" xfId="22822"/>
    <cellStyle name="Normal 2 3 2 6 4 4" xfId="10133"/>
    <cellStyle name="Normal 2 3 2 6 4 4 2" xfId="26298"/>
    <cellStyle name="Normal 2 3 2 6 4 5" xfId="18273"/>
    <cellStyle name="Normal 2 3 2 6 5" xfId="3103"/>
    <cellStyle name="Normal 2 3 2 6 5 2" xfId="5446"/>
    <cellStyle name="Normal 2 3 2 6 5 2 2" xfId="13473"/>
    <cellStyle name="Normal 2 3 2 6 5 2 2 2" xfId="29638"/>
    <cellStyle name="Normal 2 3 2 6 5 2 3" xfId="21613"/>
    <cellStyle name="Normal 2 3 2 6 5 3" xfId="11146"/>
    <cellStyle name="Normal 2 3 2 6 5 3 2" xfId="27311"/>
    <cellStyle name="Normal 2 3 2 6 5 4" xfId="19286"/>
    <cellStyle name="Normal 2 3 2 6 6" xfId="2532"/>
    <cellStyle name="Normal 2 3 2 6 6 2" xfId="10618"/>
    <cellStyle name="Normal 2 3 2 6 6 2 2" xfId="26783"/>
    <cellStyle name="Normal 2 3 2 6 6 3" xfId="18758"/>
    <cellStyle name="Normal 2 3 2 6 7" xfId="4727"/>
    <cellStyle name="Normal 2 3 2 6 7 2" xfId="12754"/>
    <cellStyle name="Normal 2 3 2 6 7 2 2" xfId="28919"/>
    <cellStyle name="Normal 2 3 2 6 7 3" xfId="20894"/>
    <cellStyle name="Normal 2 3 2 6 8" xfId="15410"/>
    <cellStyle name="Normal 2 3 2 6 8 2" xfId="31575"/>
    <cellStyle name="Normal 2 3 2 6 9" xfId="8922"/>
    <cellStyle name="Normal 2 3 2 6 9 2" xfId="25089"/>
    <cellStyle name="Normal 2 3 2 7" xfId="707"/>
    <cellStyle name="Normal 2 3 2 7 2" xfId="3061"/>
    <cellStyle name="Normal 2 3 2 7 2 2" xfId="11105"/>
    <cellStyle name="Normal 2 3 2 7 2 2 2" xfId="27270"/>
    <cellStyle name="Normal 2 3 2 7 2 3" xfId="19245"/>
    <cellStyle name="Normal 2 3 2 7 3" xfId="5405"/>
    <cellStyle name="Normal 2 3 2 7 3 2" xfId="13432"/>
    <cellStyle name="Normal 2 3 2 7 3 2 2" xfId="29597"/>
    <cellStyle name="Normal 2 3 2 7 3 3" xfId="21572"/>
    <cellStyle name="Normal 2 3 2 7 4" xfId="15369"/>
    <cellStyle name="Normal 2 3 2 7 4 2" xfId="31534"/>
    <cellStyle name="Normal 2 3 2 7 5" xfId="8881"/>
    <cellStyle name="Normal 2 3 2 7 5 2" xfId="25048"/>
    <cellStyle name="Normal 2 3 2 7 6" xfId="7342"/>
    <cellStyle name="Normal 2 3 2 7 6 2" xfId="23509"/>
    <cellStyle name="Normal 2 3 2 7 7" xfId="17022"/>
    <cellStyle name="Normal 2 3 2 8" xfId="1187"/>
    <cellStyle name="Normal 2 3 2 8 2" xfId="3468"/>
    <cellStyle name="Normal 2 3 2 8 2 2" xfId="11502"/>
    <cellStyle name="Normal 2 3 2 8 2 2 2" xfId="27667"/>
    <cellStyle name="Normal 2 3 2 8 2 3" xfId="19642"/>
    <cellStyle name="Normal 2 3 2 8 3" xfId="5802"/>
    <cellStyle name="Normal 2 3 2 8 3 2" xfId="13829"/>
    <cellStyle name="Normal 2 3 2 8 3 2 2" xfId="29994"/>
    <cellStyle name="Normal 2 3 2 8 3 3" xfId="21969"/>
    <cellStyle name="Normal 2 3 2 8 4" xfId="15766"/>
    <cellStyle name="Normal 2 3 2 8 4 2" xfId="31931"/>
    <cellStyle name="Normal 2 3 2 8 5" xfId="9278"/>
    <cellStyle name="Normal 2 3 2 8 5 2" xfId="25445"/>
    <cellStyle name="Normal 2 3 2 8 6" xfId="7739"/>
    <cellStyle name="Normal 2 3 2 8 6 2" xfId="23906"/>
    <cellStyle name="Normal 2 3 2 8 7" xfId="17419"/>
    <cellStyle name="Normal 2 3 2 9" xfId="1604"/>
    <cellStyle name="Normal 2 3 2 9 2" xfId="3885"/>
    <cellStyle name="Normal 2 3 2 9 2 2" xfId="11917"/>
    <cellStyle name="Normal 2 3 2 9 2 2 2" xfId="28082"/>
    <cellStyle name="Normal 2 3 2 9 2 3" xfId="20057"/>
    <cellStyle name="Normal 2 3 2 9 3" xfId="6217"/>
    <cellStyle name="Normal 2 3 2 9 3 2" xfId="14244"/>
    <cellStyle name="Normal 2 3 2 9 3 2 2" xfId="30409"/>
    <cellStyle name="Normal 2 3 2 9 3 3" xfId="22384"/>
    <cellStyle name="Normal 2 3 2 9 4" xfId="16181"/>
    <cellStyle name="Normal 2 3 2 9 4 2" xfId="32346"/>
    <cellStyle name="Normal 2 3 2 9 5" xfId="9695"/>
    <cellStyle name="Normal 2 3 2 9 5 2" xfId="25860"/>
    <cellStyle name="Normal 2 3 2 9 6" xfId="8154"/>
    <cellStyle name="Normal 2 3 2 9 6 2" xfId="24321"/>
    <cellStyle name="Normal 2 3 2 9 7" xfId="17834"/>
    <cellStyle name="Normal 2 3 20" xfId="8524"/>
    <cellStyle name="Normal 2 3 20 2" xfId="24691"/>
    <cellStyle name="Normal 2 3 21" xfId="6985"/>
    <cellStyle name="Normal 2 3 21 2" xfId="23152"/>
    <cellStyle name="Normal 2 3 22" xfId="16551"/>
    <cellStyle name="Normal 2 3 22 2" xfId="32716"/>
    <cellStyle name="Normal 2 3 23" xfId="16664"/>
    <cellStyle name="Normal 2 3 3" xfId="150"/>
    <cellStyle name="Normal 2 3 3 10" xfId="2023"/>
    <cellStyle name="Normal 2 3 3 10 2" xfId="4304"/>
    <cellStyle name="Normal 2 3 3 10 2 2" xfId="12335"/>
    <cellStyle name="Normal 2 3 3 10 2 2 2" xfId="28500"/>
    <cellStyle name="Normal 2 3 3 10 2 3" xfId="20475"/>
    <cellStyle name="Normal 2 3 3 10 3" xfId="6635"/>
    <cellStyle name="Normal 2 3 3 10 3 2" xfId="14662"/>
    <cellStyle name="Normal 2 3 3 10 3 2 2" xfId="30827"/>
    <cellStyle name="Normal 2 3 3 10 3 3" xfId="22802"/>
    <cellStyle name="Normal 2 3 3 10 4" xfId="10113"/>
    <cellStyle name="Normal 2 3 3 10 4 2" xfId="26278"/>
    <cellStyle name="Normal 2 3 3 10 5" xfId="18253"/>
    <cellStyle name="Normal 2 3 3 11" xfId="2391"/>
    <cellStyle name="Normal 2 3 3 11 2" xfId="5051"/>
    <cellStyle name="Normal 2 3 3 11 2 2" xfId="13078"/>
    <cellStyle name="Normal 2 3 3 11 2 2 2" xfId="29243"/>
    <cellStyle name="Normal 2 3 3 11 2 3" xfId="21218"/>
    <cellStyle name="Normal 2 3 3 11 3" xfId="10479"/>
    <cellStyle name="Normal 2 3 3 11 3 2" xfId="26644"/>
    <cellStyle name="Normal 2 3 3 11 4" xfId="18619"/>
    <cellStyle name="Normal 2 3 3 12" xfId="4670"/>
    <cellStyle name="Normal 2 3 3 12 2" xfId="12697"/>
    <cellStyle name="Normal 2 3 3 12 2 2" xfId="28862"/>
    <cellStyle name="Normal 2 3 3 12 3" xfId="20837"/>
    <cellStyle name="Normal 2 3 3 13" xfId="15015"/>
    <cellStyle name="Normal 2 3 3 13 2" xfId="31180"/>
    <cellStyle name="Normal 2 3 3 14" xfId="8527"/>
    <cellStyle name="Normal 2 3 3 14 2" xfId="24694"/>
    <cellStyle name="Normal 2 3 3 15" xfId="6988"/>
    <cellStyle name="Normal 2 3 3 15 2" xfId="23155"/>
    <cellStyle name="Normal 2 3 3 16" xfId="16554"/>
    <cellStyle name="Normal 2 3 3 16 2" xfId="32719"/>
    <cellStyle name="Normal 2 3 3 17" xfId="16667"/>
    <cellStyle name="Normal 2 3 3 2" xfId="151"/>
    <cellStyle name="Normal 2 3 3 2 10" xfId="4730"/>
    <cellStyle name="Normal 2 3 3 2 10 2" xfId="12757"/>
    <cellStyle name="Normal 2 3 3 2 10 2 2" xfId="28922"/>
    <cellStyle name="Normal 2 3 3 2 10 3" xfId="20897"/>
    <cellStyle name="Normal 2 3 3 2 11" xfId="15016"/>
    <cellStyle name="Normal 2 3 3 2 11 2" xfId="31181"/>
    <cellStyle name="Normal 2 3 3 2 12" xfId="8528"/>
    <cellStyle name="Normal 2 3 3 2 12 2" xfId="24695"/>
    <cellStyle name="Normal 2 3 3 2 13" xfId="6989"/>
    <cellStyle name="Normal 2 3 3 2 13 2" xfId="23156"/>
    <cellStyle name="Normal 2 3 3 2 14" xfId="16555"/>
    <cellStyle name="Normal 2 3 3 2 14 2" xfId="32720"/>
    <cellStyle name="Normal 2 3 3 2 15" xfId="16668"/>
    <cellStyle name="Normal 2 3 3 2 2" xfId="271"/>
    <cellStyle name="Normal 2 3 3 2 2 10" xfId="7045"/>
    <cellStyle name="Normal 2 3 3 2 2 10 2" xfId="23212"/>
    <cellStyle name="Normal 2 3 3 2 2 11" xfId="16611"/>
    <cellStyle name="Normal 2 3 3 2 2 11 2" xfId="32776"/>
    <cellStyle name="Normal 2 3 3 2 2 12" xfId="16724"/>
    <cellStyle name="Normal 2 3 3 2 2 2" xfId="875"/>
    <cellStyle name="Normal 2 3 3 2 2 2 2" xfId="3170"/>
    <cellStyle name="Normal 2 3 3 2 2 2 2 2" xfId="11205"/>
    <cellStyle name="Normal 2 3 3 2 2 2 2 2 2" xfId="27370"/>
    <cellStyle name="Normal 2 3 3 2 2 2 2 3" xfId="19345"/>
    <cellStyle name="Normal 2 3 3 2 2 2 3" xfId="5505"/>
    <cellStyle name="Normal 2 3 3 2 2 2 3 2" xfId="13532"/>
    <cellStyle name="Normal 2 3 3 2 2 2 3 2 2" xfId="29697"/>
    <cellStyle name="Normal 2 3 3 2 2 2 3 3" xfId="21672"/>
    <cellStyle name="Normal 2 3 3 2 2 2 4" xfId="15469"/>
    <cellStyle name="Normal 2 3 3 2 2 2 4 2" xfId="31634"/>
    <cellStyle name="Normal 2 3 3 2 2 2 5" xfId="8981"/>
    <cellStyle name="Normal 2 3 3 2 2 2 5 2" xfId="25148"/>
    <cellStyle name="Normal 2 3 3 2 2 2 6" xfId="7442"/>
    <cellStyle name="Normal 2 3 3 2 2 2 6 2" xfId="23609"/>
    <cellStyle name="Normal 2 3 3 2 2 2 7" xfId="17122"/>
    <cellStyle name="Normal 2 3 3 2 2 3" xfId="1288"/>
    <cellStyle name="Normal 2 3 3 2 2 3 2" xfId="3569"/>
    <cellStyle name="Normal 2 3 3 2 2 3 2 2" xfId="11602"/>
    <cellStyle name="Normal 2 3 3 2 2 3 2 2 2" xfId="27767"/>
    <cellStyle name="Normal 2 3 3 2 2 3 2 3" xfId="19742"/>
    <cellStyle name="Normal 2 3 3 2 2 3 3" xfId="5902"/>
    <cellStyle name="Normal 2 3 3 2 2 3 3 2" xfId="13929"/>
    <cellStyle name="Normal 2 3 3 2 2 3 3 2 2" xfId="30094"/>
    <cellStyle name="Normal 2 3 3 2 2 3 3 3" xfId="22069"/>
    <cellStyle name="Normal 2 3 3 2 2 3 4" xfId="15866"/>
    <cellStyle name="Normal 2 3 3 2 2 3 4 2" xfId="32031"/>
    <cellStyle name="Normal 2 3 3 2 2 3 5" xfId="9379"/>
    <cellStyle name="Normal 2 3 3 2 2 3 5 2" xfId="25545"/>
    <cellStyle name="Normal 2 3 3 2 2 3 6" xfId="7839"/>
    <cellStyle name="Normal 2 3 3 2 2 3 6 2" xfId="24006"/>
    <cellStyle name="Normal 2 3 3 2 2 3 7" xfId="17519"/>
    <cellStyle name="Normal 2 3 3 2 2 4" xfId="1704"/>
    <cellStyle name="Normal 2 3 3 2 2 4 2" xfId="3985"/>
    <cellStyle name="Normal 2 3 3 2 2 4 2 2" xfId="12017"/>
    <cellStyle name="Normal 2 3 3 2 2 4 2 2 2" xfId="28182"/>
    <cellStyle name="Normal 2 3 3 2 2 4 2 3" xfId="20157"/>
    <cellStyle name="Normal 2 3 3 2 2 4 3" xfId="6317"/>
    <cellStyle name="Normal 2 3 3 2 2 4 3 2" xfId="14344"/>
    <cellStyle name="Normal 2 3 3 2 2 4 3 2 2" xfId="30509"/>
    <cellStyle name="Normal 2 3 3 2 2 4 3 3" xfId="22484"/>
    <cellStyle name="Normal 2 3 3 2 2 4 4" xfId="16281"/>
    <cellStyle name="Normal 2 3 3 2 2 4 4 2" xfId="32446"/>
    <cellStyle name="Normal 2 3 3 2 2 4 5" xfId="9795"/>
    <cellStyle name="Normal 2 3 3 2 2 4 5 2" xfId="25960"/>
    <cellStyle name="Normal 2 3 3 2 2 4 6" xfId="8254"/>
    <cellStyle name="Normal 2 3 3 2 2 4 6 2" xfId="24421"/>
    <cellStyle name="Normal 2 3 3 2 2 4 7" xfId="17934"/>
    <cellStyle name="Normal 2 3 3 2 2 5" xfId="2103"/>
    <cellStyle name="Normal 2 3 3 2 2 5 2" xfId="4384"/>
    <cellStyle name="Normal 2 3 3 2 2 5 2 2" xfId="12414"/>
    <cellStyle name="Normal 2 3 3 2 2 5 2 2 2" xfId="28579"/>
    <cellStyle name="Normal 2 3 3 2 2 5 2 3" xfId="20554"/>
    <cellStyle name="Normal 2 3 3 2 2 5 3" xfId="6714"/>
    <cellStyle name="Normal 2 3 3 2 2 5 3 2" xfId="14741"/>
    <cellStyle name="Normal 2 3 3 2 2 5 3 2 2" xfId="30906"/>
    <cellStyle name="Normal 2 3 3 2 2 5 3 3" xfId="22881"/>
    <cellStyle name="Normal 2 3 3 2 2 5 4" xfId="10192"/>
    <cellStyle name="Normal 2 3 3 2 2 5 4 2" xfId="26357"/>
    <cellStyle name="Normal 2 3 3 2 2 5 5" xfId="18332"/>
    <cellStyle name="Normal 2 3 3 2 2 6" xfId="2449"/>
    <cellStyle name="Normal 2 3 3 2 2 6 2" xfId="5108"/>
    <cellStyle name="Normal 2 3 3 2 2 6 2 2" xfId="13135"/>
    <cellStyle name="Normal 2 3 3 2 2 6 2 2 2" xfId="29300"/>
    <cellStyle name="Normal 2 3 3 2 2 6 2 3" xfId="21275"/>
    <cellStyle name="Normal 2 3 3 2 2 6 3" xfId="10537"/>
    <cellStyle name="Normal 2 3 3 2 2 6 3 2" xfId="26702"/>
    <cellStyle name="Normal 2 3 3 2 2 6 4" xfId="18677"/>
    <cellStyle name="Normal 2 3 3 2 2 7" xfId="4786"/>
    <cellStyle name="Normal 2 3 3 2 2 7 2" xfId="12813"/>
    <cellStyle name="Normal 2 3 3 2 2 7 2 2" xfId="28978"/>
    <cellStyle name="Normal 2 3 3 2 2 7 3" xfId="20953"/>
    <cellStyle name="Normal 2 3 3 2 2 8" xfId="15072"/>
    <cellStyle name="Normal 2 3 3 2 2 8 2" xfId="31237"/>
    <cellStyle name="Normal 2 3 3 2 2 9" xfId="8584"/>
    <cellStyle name="Normal 2 3 3 2 2 9 2" xfId="24751"/>
    <cellStyle name="Normal 2 3 3 2 3" xfId="417"/>
    <cellStyle name="Normal 2 3 3 2 3 10" xfId="8645"/>
    <cellStyle name="Normal 2 3 3 2 3 10 2" xfId="24812"/>
    <cellStyle name="Normal 2 3 3 2 3 11" xfId="7106"/>
    <cellStyle name="Normal 2 3 3 2 3 11 2" xfId="23273"/>
    <cellStyle name="Normal 2 3 3 2 3 12" xfId="16785"/>
    <cellStyle name="Normal 2 3 3 2 3 2" xfId="938"/>
    <cellStyle name="Normal 2 3 3 2 3 2 2" xfId="3231"/>
    <cellStyle name="Normal 2 3 3 2 3 2 2 2" xfId="11266"/>
    <cellStyle name="Normal 2 3 3 2 3 2 2 2 2" xfId="27431"/>
    <cellStyle name="Normal 2 3 3 2 3 2 2 3" xfId="19406"/>
    <cellStyle name="Normal 2 3 3 2 3 2 3" xfId="5566"/>
    <cellStyle name="Normal 2 3 3 2 3 2 3 2" xfId="13593"/>
    <cellStyle name="Normal 2 3 3 2 3 2 3 2 2" xfId="29758"/>
    <cellStyle name="Normal 2 3 3 2 3 2 3 3" xfId="21733"/>
    <cellStyle name="Normal 2 3 3 2 3 2 4" xfId="15530"/>
    <cellStyle name="Normal 2 3 3 2 3 2 4 2" xfId="31695"/>
    <cellStyle name="Normal 2 3 3 2 3 2 5" xfId="9042"/>
    <cellStyle name="Normal 2 3 3 2 3 2 5 2" xfId="25209"/>
    <cellStyle name="Normal 2 3 3 2 3 2 6" xfId="7503"/>
    <cellStyle name="Normal 2 3 3 2 3 2 6 2" xfId="23670"/>
    <cellStyle name="Normal 2 3 3 2 3 2 7" xfId="17183"/>
    <cellStyle name="Normal 2 3 3 2 3 3" xfId="1349"/>
    <cellStyle name="Normal 2 3 3 2 3 3 2" xfId="3630"/>
    <cellStyle name="Normal 2 3 3 2 3 3 2 2" xfId="11663"/>
    <cellStyle name="Normal 2 3 3 2 3 3 2 2 2" xfId="27828"/>
    <cellStyle name="Normal 2 3 3 2 3 3 2 3" xfId="19803"/>
    <cellStyle name="Normal 2 3 3 2 3 3 3" xfId="5963"/>
    <cellStyle name="Normal 2 3 3 2 3 3 3 2" xfId="13990"/>
    <cellStyle name="Normal 2 3 3 2 3 3 3 2 2" xfId="30155"/>
    <cellStyle name="Normal 2 3 3 2 3 3 3 3" xfId="22130"/>
    <cellStyle name="Normal 2 3 3 2 3 3 4" xfId="15927"/>
    <cellStyle name="Normal 2 3 3 2 3 3 4 2" xfId="32092"/>
    <cellStyle name="Normal 2 3 3 2 3 3 5" xfId="9440"/>
    <cellStyle name="Normal 2 3 3 2 3 3 5 2" xfId="25606"/>
    <cellStyle name="Normal 2 3 3 2 3 3 6" xfId="7900"/>
    <cellStyle name="Normal 2 3 3 2 3 3 6 2" xfId="24067"/>
    <cellStyle name="Normal 2 3 3 2 3 3 7" xfId="17580"/>
    <cellStyle name="Normal 2 3 3 2 3 4" xfId="1765"/>
    <cellStyle name="Normal 2 3 3 2 3 4 2" xfId="4046"/>
    <cellStyle name="Normal 2 3 3 2 3 4 2 2" xfId="12078"/>
    <cellStyle name="Normal 2 3 3 2 3 4 2 2 2" xfId="28243"/>
    <cellStyle name="Normal 2 3 3 2 3 4 2 3" xfId="20218"/>
    <cellStyle name="Normal 2 3 3 2 3 4 3" xfId="6378"/>
    <cellStyle name="Normal 2 3 3 2 3 4 3 2" xfId="14405"/>
    <cellStyle name="Normal 2 3 3 2 3 4 3 2 2" xfId="30570"/>
    <cellStyle name="Normal 2 3 3 2 3 4 3 3" xfId="22545"/>
    <cellStyle name="Normal 2 3 3 2 3 4 4" xfId="16342"/>
    <cellStyle name="Normal 2 3 3 2 3 4 4 2" xfId="32507"/>
    <cellStyle name="Normal 2 3 3 2 3 4 5" xfId="9856"/>
    <cellStyle name="Normal 2 3 3 2 3 4 5 2" xfId="26021"/>
    <cellStyle name="Normal 2 3 3 2 3 4 6" xfId="8315"/>
    <cellStyle name="Normal 2 3 3 2 3 4 6 2" xfId="24482"/>
    <cellStyle name="Normal 2 3 3 2 3 4 7" xfId="17995"/>
    <cellStyle name="Normal 2 3 3 2 3 5" xfId="2164"/>
    <cellStyle name="Normal 2 3 3 2 3 5 2" xfId="4445"/>
    <cellStyle name="Normal 2 3 3 2 3 5 2 2" xfId="12475"/>
    <cellStyle name="Normal 2 3 3 2 3 5 2 2 2" xfId="28640"/>
    <cellStyle name="Normal 2 3 3 2 3 5 2 3" xfId="20615"/>
    <cellStyle name="Normal 2 3 3 2 3 5 3" xfId="6775"/>
    <cellStyle name="Normal 2 3 3 2 3 5 3 2" xfId="14802"/>
    <cellStyle name="Normal 2 3 3 2 3 5 3 2 2" xfId="30967"/>
    <cellStyle name="Normal 2 3 3 2 3 5 3 3" xfId="22942"/>
    <cellStyle name="Normal 2 3 3 2 3 5 4" xfId="10253"/>
    <cellStyle name="Normal 2 3 3 2 3 5 4 2" xfId="26418"/>
    <cellStyle name="Normal 2 3 3 2 3 5 5" xfId="18393"/>
    <cellStyle name="Normal 2 3 3 2 3 6" xfId="2807"/>
    <cellStyle name="Normal 2 3 3 2 3 6 2" xfId="5169"/>
    <cellStyle name="Normal 2 3 3 2 3 6 2 2" xfId="13196"/>
    <cellStyle name="Normal 2 3 3 2 3 6 2 2 2" xfId="29361"/>
    <cellStyle name="Normal 2 3 3 2 3 6 2 3" xfId="21336"/>
    <cellStyle name="Normal 2 3 3 2 3 6 3" xfId="10869"/>
    <cellStyle name="Normal 2 3 3 2 3 6 3 2" xfId="27034"/>
    <cellStyle name="Normal 2 3 3 2 3 6 4" xfId="19009"/>
    <cellStyle name="Normal 2 3 3 2 3 7" xfId="2576"/>
    <cellStyle name="Normal 2 3 3 2 3 7 2" xfId="10657"/>
    <cellStyle name="Normal 2 3 3 2 3 7 2 2" xfId="26822"/>
    <cellStyle name="Normal 2 3 3 2 3 7 3" xfId="18797"/>
    <cellStyle name="Normal 2 3 3 2 3 8" xfId="4846"/>
    <cellStyle name="Normal 2 3 3 2 3 8 2" xfId="12873"/>
    <cellStyle name="Normal 2 3 3 2 3 8 2 2" xfId="29038"/>
    <cellStyle name="Normal 2 3 3 2 3 8 3" xfId="21013"/>
    <cellStyle name="Normal 2 3 3 2 3 9" xfId="15133"/>
    <cellStyle name="Normal 2 3 3 2 3 9 2" xfId="31298"/>
    <cellStyle name="Normal 2 3 3 2 4" xfId="579"/>
    <cellStyle name="Normal 2 3 3 2 4 10" xfId="8760"/>
    <cellStyle name="Normal 2 3 3 2 4 10 2" xfId="24927"/>
    <cellStyle name="Normal 2 3 3 2 4 11" xfId="7221"/>
    <cellStyle name="Normal 2 3 3 2 4 11 2" xfId="23388"/>
    <cellStyle name="Normal 2 3 3 2 4 12" xfId="16901"/>
    <cellStyle name="Normal 2 3 3 2 4 2" xfId="1065"/>
    <cellStyle name="Normal 2 3 3 2 4 2 2" xfId="3346"/>
    <cellStyle name="Normal 2 3 3 2 4 2 2 2" xfId="11381"/>
    <cellStyle name="Normal 2 3 3 2 4 2 2 2 2" xfId="27546"/>
    <cellStyle name="Normal 2 3 3 2 4 2 2 3" xfId="19521"/>
    <cellStyle name="Normal 2 3 3 2 4 2 3" xfId="5681"/>
    <cellStyle name="Normal 2 3 3 2 4 2 3 2" xfId="13708"/>
    <cellStyle name="Normal 2 3 3 2 4 2 3 2 2" xfId="29873"/>
    <cellStyle name="Normal 2 3 3 2 4 2 3 3" xfId="21848"/>
    <cellStyle name="Normal 2 3 3 2 4 2 4" xfId="15645"/>
    <cellStyle name="Normal 2 3 3 2 4 2 4 2" xfId="31810"/>
    <cellStyle name="Normal 2 3 3 2 4 2 5" xfId="9157"/>
    <cellStyle name="Normal 2 3 3 2 4 2 5 2" xfId="25324"/>
    <cellStyle name="Normal 2 3 3 2 4 2 6" xfId="7618"/>
    <cellStyle name="Normal 2 3 3 2 4 2 6 2" xfId="23785"/>
    <cellStyle name="Normal 2 3 3 2 4 2 7" xfId="17298"/>
    <cellStyle name="Normal 2 3 3 2 4 3" xfId="1464"/>
    <cellStyle name="Normal 2 3 3 2 4 3 2" xfId="3745"/>
    <cellStyle name="Normal 2 3 3 2 4 3 2 2" xfId="11778"/>
    <cellStyle name="Normal 2 3 3 2 4 3 2 2 2" xfId="27943"/>
    <cellStyle name="Normal 2 3 3 2 4 3 2 3" xfId="19918"/>
    <cellStyle name="Normal 2 3 3 2 4 3 3" xfId="6078"/>
    <cellStyle name="Normal 2 3 3 2 4 3 3 2" xfId="14105"/>
    <cellStyle name="Normal 2 3 3 2 4 3 3 2 2" xfId="30270"/>
    <cellStyle name="Normal 2 3 3 2 4 3 3 3" xfId="22245"/>
    <cellStyle name="Normal 2 3 3 2 4 3 4" xfId="16042"/>
    <cellStyle name="Normal 2 3 3 2 4 3 4 2" xfId="32207"/>
    <cellStyle name="Normal 2 3 3 2 4 3 5" xfId="9555"/>
    <cellStyle name="Normal 2 3 3 2 4 3 5 2" xfId="25721"/>
    <cellStyle name="Normal 2 3 3 2 4 3 6" xfId="8015"/>
    <cellStyle name="Normal 2 3 3 2 4 3 6 2" xfId="24182"/>
    <cellStyle name="Normal 2 3 3 2 4 3 7" xfId="17695"/>
    <cellStyle name="Normal 2 3 3 2 4 4" xfId="1880"/>
    <cellStyle name="Normal 2 3 3 2 4 4 2" xfId="4161"/>
    <cellStyle name="Normal 2 3 3 2 4 4 2 2" xfId="12193"/>
    <cellStyle name="Normal 2 3 3 2 4 4 2 2 2" xfId="28358"/>
    <cellStyle name="Normal 2 3 3 2 4 4 2 3" xfId="20333"/>
    <cellStyle name="Normal 2 3 3 2 4 4 3" xfId="6493"/>
    <cellStyle name="Normal 2 3 3 2 4 4 3 2" xfId="14520"/>
    <cellStyle name="Normal 2 3 3 2 4 4 3 2 2" xfId="30685"/>
    <cellStyle name="Normal 2 3 3 2 4 4 3 3" xfId="22660"/>
    <cellStyle name="Normal 2 3 3 2 4 4 4" xfId="16457"/>
    <cellStyle name="Normal 2 3 3 2 4 4 4 2" xfId="32622"/>
    <cellStyle name="Normal 2 3 3 2 4 4 5" xfId="9971"/>
    <cellStyle name="Normal 2 3 3 2 4 4 5 2" xfId="26136"/>
    <cellStyle name="Normal 2 3 3 2 4 4 6" xfId="8430"/>
    <cellStyle name="Normal 2 3 3 2 4 4 6 2" xfId="24597"/>
    <cellStyle name="Normal 2 3 3 2 4 4 7" xfId="18110"/>
    <cellStyle name="Normal 2 3 3 2 4 5" xfId="2279"/>
    <cellStyle name="Normal 2 3 3 2 4 5 2" xfId="4560"/>
    <cellStyle name="Normal 2 3 3 2 4 5 2 2" xfId="12590"/>
    <cellStyle name="Normal 2 3 3 2 4 5 2 2 2" xfId="28755"/>
    <cellStyle name="Normal 2 3 3 2 4 5 2 3" xfId="20730"/>
    <cellStyle name="Normal 2 3 3 2 4 5 3" xfId="6890"/>
    <cellStyle name="Normal 2 3 3 2 4 5 3 2" xfId="14917"/>
    <cellStyle name="Normal 2 3 3 2 4 5 3 2 2" xfId="31082"/>
    <cellStyle name="Normal 2 3 3 2 4 5 3 3" xfId="23057"/>
    <cellStyle name="Normal 2 3 3 2 4 5 4" xfId="10368"/>
    <cellStyle name="Normal 2 3 3 2 4 5 4 2" xfId="26533"/>
    <cellStyle name="Normal 2 3 3 2 4 5 5" xfId="18508"/>
    <cellStyle name="Normal 2 3 3 2 4 6" xfId="2938"/>
    <cellStyle name="Normal 2 3 3 2 4 6 2" xfId="5284"/>
    <cellStyle name="Normal 2 3 3 2 4 6 2 2" xfId="13311"/>
    <cellStyle name="Normal 2 3 3 2 4 6 2 2 2" xfId="29476"/>
    <cellStyle name="Normal 2 3 3 2 4 6 2 3" xfId="21451"/>
    <cellStyle name="Normal 2 3 3 2 4 6 3" xfId="10984"/>
    <cellStyle name="Normal 2 3 3 2 4 6 3 2" xfId="27149"/>
    <cellStyle name="Normal 2 3 3 2 4 6 4" xfId="19124"/>
    <cellStyle name="Normal 2 3 3 2 4 7" xfId="2690"/>
    <cellStyle name="Normal 2 3 3 2 4 7 2" xfId="10765"/>
    <cellStyle name="Normal 2 3 3 2 4 7 2 2" xfId="26930"/>
    <cellStyle name="Normal 2 3 3 2 4 7 3" xfId="18905"/>
    <cellStyle name="Normal 2 3 3 2 4 8" xfId="4954"/>
    <cellStyle name="Normal 2 3 3 2 4 8 2" xfId="12981"/>
    <cellStyle name="Normal 2 3 3 2 4 8 2 2" xfId="29146"/>
    <cellStyle name="Normal 2 3 3 2 4 8 3" xfId="21121"/>
    <cellStyle name="Normal 2 3 3 2 4 9" xfId="15248"/>
    <cellStyle name="Normal 2 3 3 2 4 9 2" xfId="31413"/>
    <cellStyle name="Normal 2 3 3 2 5" xfId="795"/>
    <cellStyle name="Normal 2 3 3 2 5 2" xfId="3106"/>
    <cellStyle name="Normal 2 3 3 2 5 2 2" xfId="11149"/>
    <cellStyle name="Normal 2 3 3 2 5 2 2 2" xfId="27314"/>
    <cellStyle name="Normal 2 3 3 2 5 2 3" xfId="19289"/>
    <cellStyle name="Normal 2 3 3 2 5 3" xfId="5449"/>
    <cellStyle name="Normal 2 3 3 2 5 3 2" xfId="13476"/>
    <cellStyle name="Normal 2 3 3 2 5 3 2 2" xfId="29641"/>
    <cellStyle name="Normal 2 3 3 2 5 3 3" xfId="21616"/>
    <cellStyle name="Normal 2 3 3 2 5 4" xfId="15413"/>
    <cellStyle name="Normal 2 3 3 2 5 4 2" xfId="31578"/>
    <cellStyle name="Normal 2 3 3 2 5 5" xfId="8925"/>
    <cellStyle name="Normal 2 3 3 2 5 5 2" xfId="25092"/>
    <cellStyle name="Normal 2 3 3 2 5 6" xfId="7386"/>
    <cellStyle name="Normal 2 3 3 2 5 6 2" xfId="23553"/>
    <cellStyle name="Normal 2 3 3 2 5 7" xfId="17066"/>
    <cellStyle name="Normal 2 3 3 2 6" xfId="1232"/>
    <cellStyle name="Normal 2 3 3 2 6 2" xfId="3513"/>
    <cellStyle name="Normal 2 3 3 2 6 2 2" xfId="11546"/>
    <cellStyle name="Normal 2 3 3 2 6 2 2 2" xfId="27711"/>
    <cellStyle name="Normal 2 3 3 2 6 2 3" xfId="19686"/>
    <cellStyle name="Normal 2 3 3 2 6 3" xfId="5846"/>
    <cellStyle name="Normal 2 3 3 2 6 3 2" xfId="13873"/>
    <cellStyle name="Normal 2 3 3 2 6 3 2 2" xfId="30038"/>
    <cellStyle name="Normal 2 3 3 2 6 3 3" xfId="22013"/>
    <cellStyle name="Normal 2 3 3 2 6 4" xfId="15810"/>
    <cellStyle name="Normal 2 3 3 2 6 4 2" xfId="31975"/>
    <cellStyle name="Normal 2 3 3 2 6 5" xfId="9323"/>
    <cellStyle name="Normal 2 3 3 2 6 5 2" xfId="25489"/>
    <cellStyle name="Normal 2 3 3 2 6 6" xfId="7783"/>
    <cellStyle name="Normal 2 3 3 2 6 6 2" xfId="23950"/>
    <cellStyle name="Normal 2 3 3 2 6 7" xfId="17463"/>
    <cellStyle name="Normal 2 3 3 2 7" xfId="1648"/>
    <cellStyle name="Normal 2 3 3 2 7 2" xfId="3929"/>
    <cellStyle name="Normal 2 3 3 2 7 2 2" xfId="11961"/>
    <cellStyle name="Normal 2 3 3 2 7 2 2 2" xfId="28126"/>
    <cellStyle name="Normal 2 3 3 2 7 2 3" xfId="20101"/>
    <cellStyle name="Normal 2 3 3 2 7 3" xfId="6261"/>
    <cellStyle name="Normal 2 3 3 2 7 3 2" xfId="14288"/>
    <cellStyle name="Normal 2 3 3 2 7 3 2 2" xfId="30453"/>
    <cellStyle name="Normal 2 3 3 2 7 3 3" xfId="22428"/>
    <cellStyle name="Normal 2 3 3 2 7 4" xfId="16225"/>
    <cellStyle name="Normal 2 3 3 2 7 4 2" xfId="32390"/>
    <cellStyle name="Normal 2 3 3 2 7 5" xfId="9739"/>
    <cellStyle name="Normal 2 3 3 2 7 5 2" xfId="25904"/>
    <cellStyle name="Normal 2 3 3 2 7 6" xfId="8198"/>
    <cellStyle name="Normal 2 3 3 2 7 6 2" xfId="24365"/>
    <cellStyle name="Normal 2 3 3 2 7 7" xfId="17878"/>
    <cellStyle name="Normal 2 3 3 2 8" xfId="2047"/>
    <cellStyle name="Normal 2 3 3 2 8 2" xfId="4328"/>
    <cellStyle name="Normal 2 3 3 2 8 2 2" xfId="12358"/>
    <cellStyle name="Normal 2 3 3 2 8 2 2 2" xfId="28523"/>
    <cellStyle name="Normal 2 3 3 2 8 2 3" xfId="20498"/>
    <cellStyle name="Normal 2 3 3 2 8 3" xfId="6658"/>
    <cellStyle name="Normal 2 3 3 2 8 3 2" xfId="14685"/>
    <cellStyle name="Normal 2 3 3 2 8 3 2 2" xfId="30850"/>
    <cellStyle name="Normal 2 3 3 2 8 3 3" xfId="22825"/>
    <cellStyle name="Normal 2 3 3 2 8 4" xfId="10136"/>
    <cellStyle name="Normal 2 3 3 2 8 4 2" xfId="26301"/>
    <cellStyle name="Normal 2 3 3 2 8 5" xfId="18276"/>
    <cellStyle name="Normal 2 3 3 2 9" xfId="2392"/>
    <cellStyle name="Normal 2 3 3 2 9 2" xfId="5052"/>
    <cellStyle name="Normal 2 3 3 2 9 2 2" xfId="13079"/>
    <cellStyle name="Normal 2 3 3 2 9 2 2 2" xfId="29244"/>
    <cellStyle name="Normal 2 3 3 2 9 2 3" xfId="21219"/>
    <cellStyle name="Normal 2 3 3 2 9 3" xfId="10480"/>
    <cellStyle name="Normal 2 3 3 2 9 3 2" xfId="26645"/>
    <cellStyle name="Normal 2 3 3 2 9 4" xfId="18620"/>
    <cellStyle name="Normal 2 3 3 3" xfId="270"/>
    <cellStyle name="Normal 2 3 3 3 10" xfId="7044"/>
    <cellStyle name="Normal 2 3 3 3 10 2" xfId="23211"/>
    <cellStyle name="Normal 2 3 3 3 11" xfId="16610"/>
    <cellStyle name="Normal 2 3 3 3 11 2" xfId="32775"/>
    <cellStyle name="Normal 2 3 3 3 12" xfId="16723"/>
    <cellStyle name="Normal 2 3 3 3 2" xfId="874"/>
    <cellStyle name="Normal 2 3 3 3 2 2" xfId="3169"/>
    <cellStyle name="Normal 2 3 3 3 2 2 2" xfId="11204"/>
    <cellStyle name="Normal 2 3 3 3 2 2 2 2" xfId="27369"/>
    <cellStyle name="Normal 2 3 3 3 2 2 3" xfId="19344"/>
    <cellStyle name="Normal 2 3 3 3 2 3" xfId="5504"/>
    <cellStyle name="Normal 2 3 3 3 2 3 2" xfId="13531"/>
    <cellStyle name="Normal 2 3 3 3 2 3 2 2" xfId="29696"/>
    <cellStyle name="Normal 2 3 3 3 2 3 3" xfId="21671"/>
    <cellStyle name="Normal 2 3 3 3 2 4" xfId="15468"/>
    <cellStyle name="Normal 2 3 3 3 2 4 2" xfId="31633"/>
    <cellStyle name="Normal 2 3 3 3 2 5" xfId="8980"/>
    <cellStyle name="Normal 2 3 3 3 2 5 2" xfId="25147"/>
    <cellStyle name="Normal 2 3 3 3 2 6" xfId="7441"/>
    <cellStyle name="Normal 2 3 3 3 2 6 2" xfId="23608"/>
    <cellStyle name="Normal 2 3 3 3 2 7" xfId="17121"/>
    <cellStyle name="Normal 2 3 3 3 3" xfId="1287"/>
    <cellStyle name="Normal 2 3 3 3 3 2" xfId="3568"/>
    <cellStyle name="Normal 2 3 3 3 3 2 2" xfId="11601"/>
    <cellStyle name="Normal 2 3 3 3 3 2 2 2" xfId="27766"/>
    <cellStyle name="Normal 2 3 3 3 3 2 3" xfId="19741"/>
    <cellStyle name="Normal 2 3 3 3 3 3" xfId="5901"/>
    <cellStyle name="Normal 2 3 3 3 3 3 2" xfId="13928"/>
    <cellStyle name="Normal 2 3 3 3 3 3 2 2" xfId="30093"/>
    <cellStyle name="Normal 2 3 3 3 3 3 3" xfId="22068"/>
    <cellStyle name="Normal 2 3 3 3 3 4" xfId="15865"/>
    <cellStyle name="Normal 2 3 3 3 3 4 2" xfId="32030"/>
    <cellStyle name="Normal 2 3 3 3 3 5" xfId="9378"/>
    <cellStyle name="Normal 2 3 3 3 3 5 2" xfId="25544"/>
    <cellStyle name="Normal 2 3 3 3 3 6" xfId="7838"/>
    <cellStyle name="Normal 2 3 3 3 3 6 2" xfId="24005"/>
    <cellStyle name="Normal 2 3 3 3 3 7" xfId="17518"/>
    <cellStyle name="Normal 2 3 3 3 4" xfId="1703"/>
    <cellStyle name="Normal 2 3 3 3 4 2" xfId="3984"/>
    <cellStyle name="Normal 2 3 3 3 4 2 2" xfId="12016"/>
    <cellStyle name="Normal 2 3 3 3 4 2 2 2" xfId="28181"/>
    <cellStyle name="Normal 2 3 3 3 4 2 3" xfId="20156"/>
    <cellStyle name="Normal 2 3 3 3 4 3" xfId="6316"/>
    <cellStyle name="Normal 2 3 3 3 4 3 2" xfId="14343"/>
    <cellStyle name="Normal 2 3 3 3 4 3 2 2" xfId="30508"/>
    <cellStyle name="Normal 2 3 3 3 4 3 3" xfId="22483"/>
    <cellStyle name="Normal 2 3 3 3 4 4" xfId="16280"/>
    <cellStyle name="Normal 2 3 3 3 4 4 2" xfId="32445"/>
    <cellStyle name="Normal 2 3 3 3 4 5" xfId="9794"/>
    <cellStyle name="Normal 2 3 3 3 4 5 2" xfId="25959"/>
    <cellStyle name="Normal 2 3 3 3 4 6" xfId="8253"/>
    <cellStyle name="Normal 2 3 3 3 4 6 2" xfId="24420"/>
    <cellStyle name="Normal 2 3 3 3 4 7" xfId="17933"/>
    <cellStyle name="Normal 2 3 3 3 5" xfId="2102"/>
    <cellStyle name="Normal 2 3 3 3 5 2" xfId="4383"/>
    <cellStyle name="Normal 2 3 3 3 5 2 2" xfId="12413"/>
    <cellStyle name="Normal 2 3 3 3 5 2 2 2" xfId="28578"/>
    <cellStyle name="Normal 2 3 3 3 5 2 3" xfId="20553"/>
    <cellStyle name="Normal 2 3 3 3 5 3" xfId="6713"/>
    <cellStyle name="Normal 2 3 3 3 5 3 2" xfId="14740"/>
    <cellStyle name="Normal 2 3 3 3 5 3 2 2" xfId="30905"/>
    <cellStyle name="Normal 2 3 3 3 5 3 3" xfId="22880"/>
    <cellStyle name="Normal 2 3 3 3 5 4" xfId="10191"/>
    <cellStyle name="Normal 2 3 3 3 5 4 2" xfId="26356"/>
    <cellStyle name="Normal 2 3 3 3 5 5" xfId="18331"/>
    <cellStyle name="Normal 2 3 3 3 6" xfId="2448"/>
    <cellStyle name="Normal 2 3 3 3 6 2" xfId="5107"/>
    <cellStyle name="Normal 2 3 3 3 6 2 2" xfId="13134"/>
    <cellStyle name="Normal 2 3 3 3 6 2 2 2" xfId="29299"/>
    <cellStyle name="Normal 2 3 3 3 6 2 3" xfId="21274"/>
    <cellStyle name="Normal 2 3 3 3 6 3" xfId="10536"/>
    <cellStyle name="Normal 2 3 3 3 6 3 2" xfId="26701"/>
    <cellStyle name="Normal 2 3 3 3 6 4" xfId="18676"/>
    <cellStyle name="Normal 2 3 3 3 7" xfId="4785"/>
    <cellStyle name="Normal 2 3 3 3 7 2" xfId="12812"/>
    <cellStyle name="Normal 2 3 3 3 7 2 2" xfId="28977"/>
    <cellStyle name="Normal 2 3 3 3 7 3" xfId="20952"/>
    <cellStyle name="Normal 2 3 3 3 8" xfId="15071"/>
    <cellStyle name="Normal 2 3 3 3 8 2" xfId="31236"/>
    <cellStyle name="Normal 2 3 3 3 9" xfId="8583"/>
    <cellStyle name="Normal 2 3 3 3 9 2" xfId="24750"/>
    <cellStyle name="Normal 2 3 3 4" xfId="416"/>
    <cellStyle name="Normal 2 3 3 4 10" xfId="8644"/>
    <cellStyle name="Normal 2 3 3 4 10 2" xfId="24811"/>
    <cellStyle name="Normal 2 3 3 4 11" xfId="7105"/>
    <cellStyle name="Normal 2 3 3 4 11 2" xfId="23272"/>
    <cellStyle name="Normal 2 3 3 4 12" xfId="16784"/>
    <cellStyle name="Normal 2 3 3 4 2" xfId="937"/>
    <cellStyle name="Normal 2 3 3 4 2 2" xfId="3230"/>
    <cellStyle name="Normal 2 3 3 4 2 2 2" xfId="11265"/>
    <cellStyle name="Normal 2 3 3 4 2 2 2 2" xfId="27430"/>
    <cellStyle name="Normal 2 3 3 4 2 2 3" xfId="19405"/>
    <cellStyle name="Normal 2 3 3 4 2 3" xfId="5565"/>
    <cellStyle name="Normal 2 3 3 4 2 3 2" xfId="13592"/>
    <cellStyle name="Normal 2 3 3 4 2 3 2 2" xfId="29757"/>
    <cellStyle name="Normal 2 3 3 4 2 3 3" xfId="21732"/>
    <cellStyle name="Normal 2 3 3 4 2 4" xfId="15529"/>
    <cellStyle name="Normal 2 3 3 4 2 4 2" xfId="31694"/>
    <cellStyle name="Normal 2 3 3 4 2 5" xfId="9041"/>
    <cellStyle name="Normal 2 3 3 4 2 5 2" xfId="25208"/>
    <cellStyle name="Normal 2 3 3 4 2 6" xfId="7502"/>
    <cellStyle name="Normal 2 3 3 4 2 6 2" xfId="23669"/>
    <cellStyle name="Normal 2 3 3 4 2 7" xfId="17182"/>
    <cellStyle name="Normal 2 3 3 4 3" xfId="1348"/>
    <cellStyle name="Normal 2 3 3 4 3 2" xfId="3629"/>
    <cellStyle name="Normal 2 3 3 4 3 2 2" xfId="11662"/>
    <cellStyle name="Normal 2 3 3 4 3 2 2 2" xfId="27827"/>
    <cellStyle name="Normal 2 3 3 4 3 2 3" xfId="19802"/>
    <cellStyle name="Normal 2 3 3 4 3 3" xfId="5962"/>
    <cellStyle name="Normal 2 3 3 4 3 3 2" xfId="13989"/>
    <cellStyle name="Normal 2 3 3 4 3 3 2 2" xfId="30154"/>
    <cellStyle name="Normal 2 3 3 4 3 3 3" xfId="22129"/>
    <cellStyle name="Normal 2 3 3 4 3 4" xfId="15926"/>
    <cellStyle name="Normal 2 3 3 4 3 4 2" xfId="32091"/>
    <cellStyle name="Normal 2 3 3 4 3 5" xfId="9439"/>
    <cellStyle name="Normal 2 3 3 4 3 5 2" xfId="25605"/>
    <cellStyle name="Normal 2 3 3 4 3 6" xfId="7899"/>
    <cellStyle name="Normal 2 3 3 4 3 6 2" xfId="24066"/>
    <cellStyle name="Normal 2 3 3 4 3 7" xfId="17579"/>
    <cellStyle name="Normal 2 3 3 4 4" xfId="1764"/>
    <cellStyle name="Normal 2 3 3 4 4 2" xfId="4045"/>
    <cellStyle name="Normal 2 3 3 4 4 2 2" xfId="12077"/>
    <cellStyle name="Normal 2 3 3 4 4 2 2 2" xfId="28242"/>
    <cellStyle name="Normal 2 3 3 4 4 2 3" xfId="20217"/>
    <cellStyle name="Normal 2 3 3 4 4 3" xfId="6377"/>
    <cellStyle name="Normal 2 3 3 4 4 3 2" xfId="14404"/>
    <cellStyle name="Normal 2 3 3 4 4 3 2 2" xfId="30569"/>
    <cellStyle name="Normal 2 3 3 4 4 3 3" xfId="22544"/>
    <cellStyle name="Normal 2 3 3 4 4 4" xfId="16341"/>
    <cellStyle name="Normal 2 3 3 4 4 4 2" xfId="32506"/>
    <cellStyle name="Normal 2 3 3 4 4 5" xfId="9855"/>
    <cellStyle name="Normal 2 3 3 4 4 5 2" xfId="26020"/>
    <cellStyle name="Normal 2 3 3 4 4 6" xfId="8314"/>
    <cellStyle name="Normal 2 3 3 4 4 6 2" xfId="24481"/>
    <cellStyle name="Normal 2 3 3 4 4 7" xfId="17994"/>
    <cellStyle name="Normal 2 3 3 4 5" xfId="2163"/>
    <cellStyle name="Normal 2 3 3 4 5 2" xfId="4444"/>
    <cellStyle name="Normal 2 3 3 4 5 2 2" xfId="12474"/>
    <cellStyle name="Normal 2 3 3 4 5 2 2 2" xfId="28639"/>
    <cellStyle name="Normal 2 3 3 4 5 2 3" xfId="20614"/>
    <cellStyle name="Normal 2 3 3 4 5 3" xfId="6774"/>
    <cellStyle name="Normal 2 3 3 4 5 3 2" xfId="14801"/>
    <cellStyle name="Normal 2 3 3 4 5 3 2 2" xfId="30966"/>
    <cellStyle name="Normal 2 3 3 4 5 3 3" xfId="22941"/>
    <cellStyle name="Normal 2 3 3 4 5 4" xfId="10252"/>
    <cellStyle name="Normal 2 3 3 4 5 4 2" xfId="26417"/>
    <cellStyle name="Normal 2 3 3 4 5 5" xfId="18392"/>
    <cellStyle name="Normal 2 3 3 4 6" xfId="2806"/>
    <cellStyle name="Normal 2 3 3 4 6 2" xfId="5168"/>
    <cellStyle name="Normal 2 3 3 4 6 2 2" xfId="13195"/>
    <cellStyle name="Normal 2 3 3 4 6 2 2 2" xfId="29360"/>
    <cellStyle name="Normal 2 3 3 4 6 2 3" xfId="21335"/>
    <cellStyle name="Normal 2 3 3 4 6 3" xfId="10868"/>
    <cellStyle name="Normal 2 3 3 4 6 3 2" xfId="27033"/>
    <cellStyle name="Normal 2 3 3 4 6 4" xfId="19008"/>
    <cellStyle name="Normal 2 3 3 4 7" xfId="2575"/>
    <cellStyle name="Normal 2 3 3 4 7 2" xfId="10656"/>
    <cellStyle name="Normal 2 3 3 4 7 2 2" xfId="26821"/>
    <cellStyle name="Normal 2 3 3 4 7 3" xfId="18796"/>
    <cellStyle name="Normal 2 3 3 4 8" xfId="4845"/>
    <cellStyle name="Normal 2 3 3 4 8 2" xfId="12872"/>
    <cellStyle name="Normal 2 3 3 4 8 2 2" xfId="29037"/>
    <cellStyle name="Normal 2 3 3 4 8 3" xfId="21012"/>
    <cellStyle name="Normal 2 3 3 4 9" xfId="15132"/>
    <cellStyle name="Normal 2 3 3 4 9 2" xfId="31297"/>
    <cellStyle name="Normal 2 3 3 5" xfId="607"/>
    <cellStyle name="Normal 2 3 3 5 10" xfId="8787"/>
    <cellStyle name="Normal 2 3 3 5 10 2" xfId="24954"/>
    <cellStyle name="Normal 2 3 3 5 11" xfId="7248"/>
    <cellStyle name="Normal 2 3 3 5 11 2" xfId="23415"/>
    <cellStyle name="Normal 2 3 3 5 12" xfId="16928"/>
    <cellStyle name="Normal 2 3 3 5 2" xfId="1092"/>
    <cellStyle name="Normal 2 3 3 5 2 2" xfId="3373"/>
    <cellStyle name="Normal 2 3 3 5 2 2 2" xfId="11408"/>
    <cellStyle name="Normal 2 3 3 5 2 2 2 2" xfId="27573"/>
    <cellStyle name="Normal 2 3 3 5 2 2 3" xfId="19548"/>
    <cellStyle name="Normal 2 3 3 5 2 3" xfId="5708"/>
    <cellStyle name="Normal 2 3 3 5 2 3 2" xfId="13735"/>
    <cellStyle name="Normal 2 3 3 5 2 3 2 2" xfId="29900"/>
    <cellStyle name="Normal 2 3 3 5 2 3 3" xfId="21875"/>
    <cellStyle name="Normal 2 3 3 5 2 4" xfId="15672"/>
    <cellStyle name="Normal 2 3 3 5 2 4 2" xfId="31837"/>
    <cellStyle name="Normal 2 3 3 5 2 5" xfId="9184"/>
    <cellStyle name="Normal 2 3 3 5 2 5 2" xfId="25351"/>
    <cellStyle name="Normal 2 3 3 5 2 6" xfId="7645"/>
    <cellStyle name="Normal 2 3 3 5 2 6 2" xfId="23812"/>
    <cellStyle name="Normal 2 3 3 5 2 7" xfId="17325"/>
    <cellStyle name="Normal 2 3 3 5 3" xfId="1491"/>
    <cellStyle name="Normal 2 3 3 5 3 2" xfId="3772"/>
    <cellStyle name="Normal 2 3 3 5 3 2 2" xfId="11805"/>
    <cellStyle name="Normal 2 3 3 5 3 2 2 2" xfId="27970"/>
    <cellStyle name="Normal 2 3 3 5 3 2 3" xfId="19945"/>
    <cellStyle name="Normal 2 3 3 5 3 3" xfId="6105"/>
    <cellStyle name="Normal 2 3 3 5 3 3 2" xfId="14132"/>
    <cellStyle name="Normal 2 3 3 5 3 3 2 2" xfId="30297"/>
    <cellStyle name="Normal 2 3 3 5 3 3 3" xfId="22272"/>
    <cellStyle name="Normal 2 3 3 5 3 4" xfId="16069"/>
    <cellStyle name="Normal 2 3 3 5 3 4 2" xfId="32234"/>
    <cellStyle name="Normal 2 3 3 5 3 5" xfId="9582"/>
    <cellStyle name="Normal 2 3 3 5 3 5 2" xfId="25748"/>
    <cellStyle name="Normal 2 3 3 5 3 6" xfId="8042"/>
    <cellStyle name="Normal 2 3 3 5 3 6 2" xfId="24209"/>
    <cellStyle name="Normal 2 3 3 5 3 7" xfId="17722"/>
    <cellStyle name="Normal 2 3 3 5 4" xfId="1907"/>
    <cellStyle name="Normal 2 3 3 5 4 2" xfId="4188"/>
    <cellStyle name="Normal 2 3 3 5 4 2 2" xfId="12220"/>
    <cellStyle name="Normal 2 3 3 5 4 2 2 2" xfId="28385"/>
    <cellStyle name="Normal 2 3 3 5 4 2 3" xfId="20360"/>
    <cellStyle name="Normal 2 3 3 5 4 3" xfId="6520"/>
    <cellStyle name="Normal 2 3 3 5 4 3 2" xfId="14547"/>
    <cellStyle name="Normal 2 3 3 5 4 3 2 2" xfId="30712"/>
    <cellStyle name="Normal 2 3 3 5 4 3 3" xfId="22687"/>
    <cellStyle name="Normal 2 3 3 5 4 4" xfId="16484"/>
    <cellStyle name="Normal 2 3 3 5 4 4 2" xfId="32649"/>
    <cellStyle name="Normal 2 3 3 5 4 5" xfId="9998"/>
    <cellStyle name="Normal 2 3 3 5 4 5 2" xfId="26163"/>
    <cellStyle name="Normal 2 3 3 5 4 6" xfId="8457"/>
    <cellStyle name="Normal 2 3 3 5 4 6 2" xfId="24624"/>
    <cellStyle name="Normal 2 3 3 5 4 7" xfId="18137"/>
    <cellStyle name="Normal 2 3 3 5 5" xfId="2306"/>
    <cellStyle name="Normal 2 3 3 5 5 2" xfId="4587"/>
    <cellStyle name="Normal 2 3 3 5 5 2 2" xfId="12617"/>
    <cellStyle name="Normal 2 3 3 5 5 2 2 2" xfId="28782"/>
    <cellStyle name="Normal 2 3 3 5 5 2 3" xfId="20757"/>
    <cellStyle name="Normal 2 3 3 5 5 3" xfId="6917"/>
    <cellStyle name="Normal 2 3 3 5 5 3 2" xfId="14944"/>
    <cellStyle name="Normal 2 3 3 5 5 3 2 2" xfId="31109"/>
    <cellStyle name="Normal 2 3 3 5 5 3 3" xfId="23084"/>
    <cellStyle name="Normal 2 3 3 5 5 4" xfId="10395"/>
    <cellStyle name="Normal 2 3 3 5 5 4 2" xfId="26560"/>
    <cellStyle name="Normal 2 3 3 5 5 5" xfId="18535"/>
    <cellStyle name="Normal 2 3 3 5 6" xfId="2965"/>
    <cellStyle name="Normal 2 3 3 5 6 2" xfId="5311"/>
    <cellStyle name="Normal 2 3 3 5 6 2 2" xfId="13338"/>
    <cellStyle name="Normal 2 3 3 5 6 2 2 2" xfId="29503"/>
    <cellStyle name="Normal 2 3 3 5 6 2 3" xfId="21478"/>
    <cellStyle name="Normal 2 3 3 5 6 3" xfId="11011"/>
    <cellStyle name="Normal 2 3 3 5 6 3 2" xfId="27176"/>
    <cellStyle name="Normal 2 3 3 5 6 4" xfId="19151"/>
    <cellStyle name="Normal 2 3 3 5 7" xfId="2717"/>
    <cellStyle name="Normal 2 3 3 5 7 2" xfId="10792"/>
    <cellStyle name="Normal 2 3 3 5 7 2 2" xfId="26957"/>
    <cellStyle name="Normal 2 3 3 5 7 3" xfId="18932"/>
    <cellStyle name="Normal 2 3 3 5 8" xfId="4981"/>
    <cellStyle name="Normal 2 3 3 5 8 2" xfId="13008"/>
    <cellStyle name="Normal 2 3 3 5 8 2 2" xfId="29173"/>
    <cellStyle name="Normal 2 3 3 5 8 3" xfId="21148"/>
    <cellStyle name="Normal 2 3 3 5 9" xfId="15275"/>
    <cellStyle name="Normal 2 3 3 5 9 2" xfId="31440"/>
    <cellStyle name="Normal 2 3 3 6" xfId="794"/>
    <cellStyle name="Normal 2 3 3 6 10" xfId="7385"/>
    <cellStyle name="Normal 2 3 3 6 10 2" xfId="23552"/>
    <cellStyle name="Normal 2 3 3 6 11" xfId="17065"/>
    <cellStyle name="Normal 2 3 3 6 2" xfId="1231"/>
    <cellStyle name="Normal 2 3 3 6 2 2" xfId="3512"/>
    <cellStyle name="Normal 2 3 3 6 2 2 2" xfId="11545"/>
    <cellStyle name="Normal 2 3 3 6 2 2 2 2" xfId="27710"/>
    <cellStyle name="Normal 2 3 3 6 2 2 3" xfId="19685"/>
    <cellStyle name="Normal 2 3 3 6 2 3" xfId="5845"/>
    <cellStyle name="Normal 2 3 3 6 2 3 2" xfId="13872"/>
    <cellStyle name="Normal 2 3 3 6 2 3 2 2" xfId="30037"/>
    <cellStyle name="Normal 2 3 3 6 2 3 3" xfId="22012"/>
    <cellStyle name="Normal 2 3 3 6 2 4" xfId="15809"/>
    <cellStyle name="Normal 2 3 3 6 2 4 2" xfId="31974"/>
    <cellStyle name="Normal 2 3 3 6 2 5" xfId="9322"/>
    <cellStyle name="Normal 2 3 3 6 2 5 2" xfId="25488"/>
    <cellStyle name="Normal 2 3 3 6 2 6" xfId="7782"/>
    <cellStyle name="Normal 2 3 3 6 2 6 2" xfId="23949"/>
    <cellStyle name="Normal 2 3 3 6 2 7" xfId="17462"/>
    <cellStyle name="Normal 2 3 3 6 3" xfId="1647"/>
    <cellStyle name="Normal 2 3 3 6 3 2" xfId="3928"/>
    <cellStyle name="Normal 2 3 3 6 3 2 2" xfId="11960"/>
    <cellStyle name="Normal 2 3 3 6 3 2 2 2" xfId="28125"/>
    <cellStyle name="Normal 2 3 3 6 3 2 3" xfId="20100"/>
    <cellStyle name="Normal 2 3 3 6 3 3" xfId="6260"/>
    <cellStyle name="Normal 2 3 3 6 3 3 2" xfId="14287"/>
    <cellStyle name="Normal 2 3 3 6 3 3 2 2" xfId="30452"/>
    <cellStyle name="Normal 2 3 3 6 3 3 3" xfId="22427"/>
    <cellStyle name="Normal 2 3 3 6 3 4" xfId="16224"/>
    <cellStyle name="Normal 2 3 3 6 3 4 2" xfId="32389"/>
    <cellStyle name="Normal 2 3 3 6 3 5" xfId="9738"/>
    <cellStyle name="Normal 2 3 3 6 3 5 2" xfId="25903"/>
    <cellStyle name="Normal 2 3 3 6 3 6" xfId="8197"/>
    <cellStyle name="Normal 2 3 3 6 3 6 2" xfId="24364"/>
    <cellStyle name="Normal 2 3 3 6 3 7" xfId="17877"/>
    <cellStyle name="Normal 2 3 3 6 4" xfId="2046"/>
    <cellStyle name="Normal 2 3 3 6 4 2" xfId="4327"/>
    <cellStyle name="Normal 2 3 3 6 4 2 2" xfId="12357"/>
    <cellStyle name="Normal 2 3 3 6 4 2 2 2" xfId="28522"/>
    <cellStyle name="Normal 2 3 3 6 4 2 3" xfId="20497"/>
    <cellStyle name="Normal 2 3 3 6 4 3" xfId="6657"/>
    <cellStyle name="Normal 2 3 3 6 4 3 2" xfId="14684"/>
    <cellStyle name="Normal 2 3 3 6 4 3 2 2" xfId="30849"/>
    <cellStyle name="Normal 2 3 3 6 4 3 3" xfId="22824"/>
    <cellStyle name="Normal 2 3 3 6 4 4" xfId="10135"/>
    <cellStyle name="Normal 2 3 3 6 4 4 2" xfId="26300"/>
    <cellStyle name="Normal 2 3 3 6 4 5" xfId="18275"/>
    <cellStyle name="Normal 2 3 3 6 5" xfId="3105"/>
    <cellStyle name="Normal 2 3 3 6 5 2" xfId="5448"/>
    <cellStyle name="Normal 2 3 3 6 5 2 2" xfId="13475"/>
    <cellStyle name="Normal 2 3 3 6 5 2 2 2" xfId="29640"/>
    <cellStyle name="Normal 2 3 3 6 5 2 3" xfId="21615"/>
    <cellStyle name="Normal 2 3 3 6 5 3" xfId="11148"/>
    <cellStyle name="Normal 2 3 3 6 5 3 2" xfId="27313"/>
    <cellStyle name="Normal 2 3 3 6 5 4" xfId="19288"/>
    <cellStyle name="Normal 2 3 3 6 6" xfId="2533"/>
    <cellStyle name="Normal 2 3 3 6 6 2" xfId="10619"/>
    <cellStyle name="Normal 2 3 3 6 6 2 2" xfId="26784"/>
    <cellStyle name="Normal 2 3 3 6 6 3" xfId="18759"/>
    <cellStyle name="Normal 2 3 3 6 7" xfId="4729"/>
    <cellStyle name="Normal 2 3 3 6 7 2" xfId="12756"/>
    <cellStyle name="Normal 2 3 3 6 7 2 2" xfId="28921"/>
    <cellStyle name="Normal 2 3 3 6 7 3" xfId="20896"/>
    <cellStyle name="Normal 2 3 3 6 8" xfId="15412"/>
    <cellStyle name="Normal 2 3 3 6 8 2" xfId="31577"/>
    <cellStyle name="Normal 2 3 3 6 9" xfId="8924"/>
    <cellStyle name="Normal 2 3 3 6 9 2" xfId="25091"/>
    <cellStyle name="Normal 2 3 3 7" xfId="728"/>
    <cellStyle name="Normal 2 3 3 7 2" xfId="3082"/>
    <cellStyle name="Normal 2 3 3 7 2 2" xfId="11126"/>
    <cellStyle name="Normal 2 3 3 7 2 2 2" xfId="27291"/>
    <cellStyle name="Normal 2 3 3 7 2 3" xfId="19266"/>
    <cellStyle name="Normal 2 3 3 7 3" xfId="5426"/>
    <cellStyle name="Normal 2 3 3 7 3 2" xfId="13453"/>
    <cellStyle name="Normal 2 3 3 7 3 2 2" xfId="29618"/>
    <cellStyle name="Normal 2 3 3 7 3 3" xfId="21593"/>
    <cellStyle name="Normal 2 3 3 7 4" xfId="15390"/>
    <cellStyle name="Normal 2 3 3 7 4 2" xfId="31555"/>
    <cellStyle name="Normal 2 3 3 7 5" xfId="8902"/>
    <cellStyle name="Normal 2 3 3 7 5 2" xfId="25069"/>
    <cellStyle name="Normal 2 3 3 7 6" xfId="7363"/>
    <cellStyle name="Normal 2 3 3 7 6 2" xfId="23530"/>
    <cellStyle name="Normal 2 3 3 7 7" xfId="17043"/>
    <cellStyle name="Normal 2 3 3 8" xfId="1208"/>
    <cellStyle name="Normal 2 3 3 8 2" xfId="3489"/>
    <cellStyle name="Normal 2 3 3 8 2 2" xfId="11523"/>
    <cellStyle name="Normal 2 3 3 8 2 2 2" xfId="27688"/>
    <cellStyle name="Normal 2 3 3 8 2 3" xfId="19663"/>
    <cellStyle name="Normal 2 3 3 8 3" xfId="5823"/>
    <cellStyle name="Normal 2 3 3 8 3 2" xfId="13850"/>
    <cellStyle name="Normal 2 3 3 8 3 2 2" xfId="30015"/>
    <cellStyle name="Normal 2 3 3 8 3 3" xfId="21990"/>
    <cellStyle name="Normal 2 3 3 8 4" xfId="15787"/>
    <cellStyle name="Normal 2 3 3 8 4 2" xfId="31952"/>
    <cellStyle name="Normal 2 3 3 8 5" xfId="9299"/>
    <cellStyle name="Normal 2 3 3 8 5 2" xfId="25466"/>
    <cellStyle name="Normal 2 3 3 8 6" xfId="7760"/>
    <cellStyle name="Normal 2 3 3 8 6 2" xfId="23927"/>
    <cellStyle name="Normal 2 3 3 8 7" xfId="17440"/>
    <cellStyle name="Normal 2 3 3 9" xfId="1625"/>
    <cellStyle name="Normal 2 3 3 9 2" xfId="3906"/>
    <cellStyle name="Normal 2 3 3 9 2 2" xfId="11938"/>
    <cellStyle name="Normal 2 3 3 9 2 2 2" xfId="28103"/>
    <cellStyle name="Normal 2 3 3 9 2 3" xfId="20078"/>
    <cellStyle name="Normal 2 3 3 9 3" xfId="6238"/>
    <cellStyle name="Normal 2 3 3 9 3 2" xfId="14265"/>
    <cellStyle name="Normal 2 3 3 9 3 2 2" xfId="30430"/>
    <cellStyle name="Normal 2 3 3 9 3 3" xfId="22405"/>
    <cellStyle name="Normal 2 3 3 9 4" xfId="16202"/>
    <cellStyle name="Normal 2 3 3 9 4 2" xfId="32367"/>
    <cellStyle name="Normal 2 3 3 9 5" xfId="9716"/>
    <cellStyle name="Normal 2 3 3 9 5 2" xfId="25881"/>
    <cellStyle name="Normal 2 3 3 9 6" xfId="8175"/>
    <cellStyle name="Normal 2 3 3 9 6 2" xfId="24342"/>
    <cellStyle name="Normal 2 3 3 9 7" xfId="17855"/>
    <cellStyle name="Normal 2 3 4" xfId="152"/>
    <cellStyle name="Normal 2 3 4 10" xfId="2393"/>
    <cellStyle name="Normal 2 3 4 10 2" xfId="5053"/>
    <cellStyle name="Normal 2 3 4 10 2 2" xfId="13080"/>
    <cellStyle name="Normal 2 3 4 10 2 2 2" xfId="29245"/>
    <cellStyle name="Normal 2 3 4 10 2 3" xfId="21220"/>
    <cellStyle name="Normal 2 3 4 10 3" xfId="10481"/>
    <cellStyle name="Normal 2 3 4 10 3 2" xfId="26646"/>
    <cellStyle name="Normal 2 3 4 10 4" xfId="18621"/>
    <cellStyle name="Normal 2 3 4 11" xfId="4731"/>
    <cellStyle name="Normal 2 3 4 11 2" xfId="12758"/>
    <cellStyle name="Normal 2 3 4 11 2 2" xfId="28923"/>
    <cellStyle name="Normal 2 3 4 11 3" xfId="20898"/>
    <cellStyle name="Normal 2 3 4 12" xfId="15017"/>
    <cellStyle name="Normal 2 3 4 12 2" xfId="31182"/>
    <cellStyle name="Normal 2 3 4 13" xfId="8529"/>
    <cellStyle name="Normal 2 3 4 13 2" xfId="24696"/>
    <cellStyle name="Normal 2 3 4 14" xfId="6990"/>
    <cellStyle name="Normal 2 3 4 14 2" xfId="23157"/>
    <cellStyle name="Normal 2 3 4 15" xfId="16556"/>
    <cellStyle name="Normal 2 3 4 15 2" xfId="32721"/>
    <cellStyle name="Normal 2 3 4 16" xfId="16669"/>
    <cellStyle name="Normal 2 3 4 2" xfId="153"/>
    <cellStyle name="Normal 2 3 4 2 10" xfId="15018"/>
    <cellStyle name="Normal 2 3 4 2 10 2" xfId="31183"/>
    <cellStyle name="Normal 2 3 4 2 11" xfId="8530"/>
    <cellStyle name="Normal 2 3 4 2 11 2" xfId="24697"/>
    <cellStyle name="Normal 2 3 4 2 12" xfId="6991"/>
    <cellStyle name="Normal 2 3 4 2 12 2" xfId="23158"/>
    <cellStyle name="Normal 2 3 4 2 13" xfId="16557"/>
    <cellStyle name="Normal 2 3 4 2 13 2" xfId="32722"/>
    <cellStyle name="Normal 2 3 4 2 14" xfId="16670"/>
    <cellStyle name="Normal 2 3 4 2 2" xfId="273"/>
    <cellStyle name="Normal 2 3 4 2 2 10" xfId="7047"/>
    <cellStyle name="Normal 2 3 4 2 2 10 2" xfId="23214"/>
    <cellStyle name="Normal 2 3 4 2 2 11" xfId="16613"/>
    <cellStyle name="Normal 2 3 4 2 2 11 2" xfId="32778"/>
    <cellStyle name="Normal 2 3 4 2 2 12" xfId="16726"/>
    <cellStyle name="Normal 2 3 4 2 2 2" xfId="877"/>
    <cellStyle name="Normal 2 3 4 2 2 2 2" xfId="3172"/>
    <cellStyle name="Normal 2 3 4 2 2 2 2 2" xfId="11207"/>
    <cellStyle name="Normal 2 3 4 2 2 2 2 2 2" xfId="27372"/>
    <cellStyle name="Normal 2 3 4 2 2 2 2 3" xfId="19347"/>
    <cellStyle name="Normal 2 3 4 2 2 2 3" xfId="5507"/>
    <cellStyle name="Normal 2 3 4 2 2 2 3 2" xfId="13534"/>
    <cellStyle name="Normal 2 3 4 2 2 2 3 2 2" xfId="29699"/>
    <cellStyle name="Normal 2 3 4 2 2 2 3 3" xfId="21674"/>
    <cellStyle name="Normal 2 3 4 2 2 2 4" xfId="15471"/>
    <cellStyle name="Normal 2 3 4 2 2 2 4 2" xfId="31636"/>
    <cellStyle name="Normal 2 3 4 2 2 2 5" xfId="8983"/>
    <cellStyle name="Normal 2 3 4 2 2 2 5 2" xfId="25150"/>
    <cellStyle name="Normal 2 3 4 2 2 2 6" xfId="7444"/>
    <cellStyle name="Normal 2 3 4 2 2 2 6 2" xfId="23611"/>
    <cellStyle name="Normal 2 3 4 2 2 2 7" xfId="17124"/>
    <cellStyle name="Normal 2 3 4 2 2 3" xfId="1290"/>
    <cellStyle name="Normal 2 3 4 2 2 3 2" xfId="3571"/>
    <cellStyle name="Normal 2 3 4 2 2 3 2 2" xfId="11604"/>
    <cellStyle name="Normal 2 3 4 2 2 3 2 2 2" xfId="27769"/>
    <cellStyle name="Normal 2 3 4 2 2 3 2 3" xfId="19744"/>
    <cellStyle name="Normal 2 3 4 2 2 3 3" xfId="5904"/>
    <cellStyle name="Normal 2 3 4 2 2 3 3 2" xfId="13931"/>
    <cellStyle name="Normal 2 3 4 2 2 3 3 2 2" xfId="30096"/>
    <cellStyle name="Normal 2 3 4 2 2 3 3 3" xfId="22071"/>
    <cellStyle name="Normal 2 3 4 2 2 3 4" xfId="15868"/>
    <cellStyle name="Normal 2 3 4 2 2 3 4 2" xfId="32033"/>
    <cellStyle name="Normal 2 3 4 2 2 3 5" xfId="9381"/>
    <cellStyle name="Normal 2 3 4 2 2 3 5 2" xfId="25547"/>
    <cellStyle name="Normal 2 3 4 2 2 3 6" xfId="7841"/>
    <cellStyle name="Normal 2 3 4 2 2 3 6 2" xfId="24008"/>
    <cellStyle name="Normal 2 3 4 2 2 3 7" xfId="17521"/>
    <cellStyle name="Normal 2 3 4 2 2 4" xfId="1706"/>
    <cellStyle name="Normal 2 3 4 2 2 4 2" xfId="3987"/>
    <cellStyle name="Normal 2 3 4 2 2 4 2 2" xfId="12019"/>
    <cellStyle name="Normal 2 3 4 2 2 4 2 2 2" xfId="28184"/>
    <cellStyle name="Normal 2 3 4 2 2 4 2 3" xfId="20159"/>
    <cellStyle name="Normal 2 3 4 2 2 4 3" xfId="6319"/>
    <cellStyle name="Normal 2 3 4 2 2 4 3 2" xfId="14346"/>
    <cellStyle name="Normal 2 3 4 2 2 4 3 2 2" xfId="30511"/>
    <cellStyle name="Normal 2 3 4 2 2 4 3 3" xfId="22486"/>
    <cellStyle name="Normal 2 3 4 2 2 4 4" xfId="16283"/>
    <cellStyle name="Normal 2 3 4 2 2 4 4 2" xfId="32448"/>
    <cellStyle name="Normal 2 3 4 2 2 4 5" xfId="9797"/>
    <cellStyle name="Normal 2 3 4 2 2 4 5 2" xfId="25962"/>
    <cellStyle name="Normal 2 3 4 2 2 4 6" xfId="8256"/>
    <cellStyle name="Normal 2 3 4 2 2 4 6 2" xfId="24423"/>
    <cellStyle name="Normal 2 3 4 2 2 4 7" xfId="17936"/>
    <cellStyle name="Normal 2 3 4 2 2 5" xfId="2105"/>
    <cellStyle name="Normal 2 3 4 2 2 5 2" xfId="4386"/>
    <cellStyle name="Normal 2 3 4 2 2 5 2 2" xfId="12416"/>
    <cellStyle name="Normal 2 3 4 2 2 5 2 2 2" xfId="28581"/>
    <cellStyle name="Normal 2 3 4 2 2 5 2 3" xfId="20556"/>
    <cellStyle name="Normal 2 3 4 2 2 5 3" xfId="6716"/>
    <cellStyle name="Normal 2 3 4 2 2 5 3 2" xfId="14743"/>
    <cellStyle name="Normal 2 3 4 2 2 5 3 2 2" xfId="30908"/>
    <cellStyle name="Normal 2 3 4 2 2 5 3 3" xfId="22883"/>
    <cellStyle name="Normal 2 3 4 2 2 5 4" xfId="10194"/>
    <cellStyle name="Normal 2 3 4 2 2 5 4 2" xfId="26359"/>
    <cellStyle name="Normal 2 3 4 2 2 5 5" xfId="18334"/>
    <cellStyle name="Normal 2 3 4 2 2 6" xfId="2451"/>
    <cellStyle name="Normal 2 3 4 2 2 6 2" xfId="5110"/>
    <cellStyle name="Normal 2 3 4 2 2 6 2 2" xfId="13137"/>
    <cellStyle name="Normal 2 3 4 2 2 6 2 2 2" xfId="29302"/>
    <cellStyle name="Normal 2 3 4 2 2 6 2 3" xfId="21277"/>
    <cellStyle name="Normal 2 3 4 2 2 6 3" xfId="10539"/>
    <cellStyle name="Normal 2 3 4 2 2 6 3 2" xfId="26704"/>
    <cellStyle name="Normal 2 3 4 2 2 6 4" xfId="18679"/>
    <cellStyle name="Normal 2 3 4 2 2 7" xfId="4788"/>
    <cellStyle name="Normal 2 3 4 2 2 7 2" xfId="12815"/>
    <cellStyle name="Normal 2 3 4 2 2 7 2 2" xfId="28980"/>
    <cellStyle name="Normal 2 3 4 2 2 7 3" xfId="20955"/>
    <cellStyle name="Normal 2 3 4 2 2 8" xfId="15074"/>
    <cellStyle name="Normal 2 3 4 2 2 8 2" xfId="31239"/>
    <cellStyle name="Normal 2 3 4 2 2 9" xfId="8586"/>
    <cellStyle name="Normal 2 3 4 2 2 9 2" xfId="24753"/>
    <cellStyle name="Normal 2 3 4 2 3" xfId="597"/>
    <cellStyle name="Normal 2 3 4 2 3 10" xfId="8778"/>
    <cellStyle name="Normal 2 3 4 2 3 10 2" xfId="24945"/>
    <cellStyle name="Normal 2 3 4 2 3 11" xfId="7239"/>
    <cellStyle name="Normal 2 3 4 2 3 11 2" xfId="23406"/>
    <cellStyle name="Normal 2 3 4 2 3 12" xfId="16919"/>
    <cellStyle name="Normal 2 3 4 2 3 2" xfId="1083"/>
    <cellStyle name="Normal 2 3 4 2 3 2 2" xfId="3364"/>
    <cellStyle name="Normal 2 3 4 2 3 2 2 2" xfId="11399"/>
    <cellStyle name="Normal 2 3 4 2 3 2 2 2 2" xfId="27564"/>
    <cellStyle name="Normal 2 3 4 2 3 2 2 3" xfId="19539"/>
    <cellStyle name="Normal 2 3 4 2 3 2 3" xfId="5699"/>
    <cellStyle name="Normal 2 3 4 2 3 2 3 2" xfId="13726"/>
    <cellStyle name="Normal 2 3 4 2 3 2 3 2 2" xfId="29891"/>
    <cellStyle name="Normal 2 3 4 2 3 2 3 3" xfId="21866"/>
    <cellStyle name="Normal 2 3 4 2 3 2 4" xfId="15663"/>
    <cellStyle name="Normal 2 3 4 2 3 2 4 2" xfId="31828"/>
    <cellStyle name="Normal 2 3 4 2 3 2 5" xfId="9175"/>
    <cellStyle name="Normal 2 3 4 2 3 2 5 2" xfId="25342"/>
    <cellStyle name="Normal 2 3 4 2 3 2 6" xfId="7636"/>
    <cellStyle name="Normal 2 3 4 2 3 2 6 2" xfId="23803"/>
    <cellStyle name="Normal 2 3 4 2 3 2 7" xfId="17316"/>
    <cellStyle name="Normal 2 3 4 2 3 3" xfId="1482"/>
    <cellStyle name="Normal 2 3 4 2 3 3 2" xfId="3763"/>
    <cellStyle name="Normal 2 3 4 2 3 3 2 2" xfId="11796"/>
    <cellStyle name="Normal 2 3 4 2 3 3 2 2 2" xfId="27961"/>
    <cellStyle name="Normal 2 3 4 2 3 3 2 3" xfId="19936"/>
    <cellStyle name="Normal 2 3 4 2 3 3 3" xfId="6096"/>
    <cellStyle name="Normal 2 3 4 2 3 3 3 2" xfId="14123"/>
    <cellStyle name="Normal 2 3 4 2 3 3 3 2 2" xfId="30288"/>
    <cellStyle name="Normal 2 3 4 2 3 3 3 3" xfId="22263"/>
    <cellStyle name="Normal 2 3 4 2 3 3 4" xfId="16060"/>
    <cellStyle name="Normal 2 3 4 2 3 3 4 2" xfId="32225"/>
    <cellStyle name="Normal 2 3 4 2 3 3 5" xfId="9573"/>
    <cellStyle name="Normal 2 3 4 2 3 3 5 2" xfId="25739"/>
    <cellStyle name="Normal 2 3 4 2 3 3 6" xfId="8033"/>
    <cellStyle name="Normal 2 3 4 2 3 3 6 2" xfId="24200"/>
    <cellStyle name="Normal 2 3 4 2 3 3 7" xfId="17713"/>
    <cellStyle name="Normal 2 3 4 2 3 4" xfId="1898"/>
    <cellStyle name="Normal 2 3 4 2 3 4 2" xfId="4179"/>
    <cellStyle name="Normal 2 3 4 2 3 4 2 2" xfId="12211"/>
    <cellStyle name="Normal 2 3 4 2 3 4 2 2 2" xfId="28376"/>
    <cellStyle name="Normal 2 3 4 2 3 4 2 3" xfId="20351"/>
    <cellStyle name="Normal 2 3 4 2 3 4 3" xfId="6511"/>
    <cellStyle name="Normal 2 3 4 2 3 4 3 2" xfId="14538"/>
    <cellStyle name="Normal 2 3 4 2 3 4 3 2 2" xfId="30703"/>
    <cellStyle name="Normal 2 3 4 2 3 4 3 3" xfId="22678"/>
    <cellStyle name="Normal 2 3 4 2 3 4 4" xfId="16475"/>
    <cellStyle name="Normal 2 3 4 2 3 4 4 2" xfId="32640"/>
    <cellStyle name="Normal 2 3 4 2 3 4 5" xfId="9989"/>
    <cellStyle name="Normal 2 3 4 2 3 4 5 2" xfId="26154"/>
    <cellStyle name="Normal 2 3 4 2 3 4 6" xfId="8448"/>
    <cellStyle name="Normal 2 3 4 2 3 4 6 2" xfId="24615"/>
    <cellStyle name="Normal 2 3 4 2 3 4 7" xfId="18128"/>
    <cellStyle name="Normal 2 3 4 2 3 5" xfId="2297"/>
    <cellStyle name="Normal 2 3 4 2 3 5 2" xfId="4578"/>
    <cellStyle name="Normal 2 3 4 2 3 5 2 2" xfId="12608"/>
    <cellStyle name="Normal 2 3 4 2 3 5 2 2 2" xfId="28773"/>
    <cellStyle name="Normal 2 3 4 2 3 5 2 3" xfId="20748"/>
    <cellStyle name="Normal 2 3 4 2 3 5 3" xfId="6908"/>
    <cellStyle name="Normal 2 3 4 2 3 5 3 2" xfId="14935"/>
    <cellStyle name="Normal 2 3 4 2 3 5 3 2 2" xfId="31100"/>
    <cellStyle name="Normal 2 3 4 2 3 5 3 3" xfId="23075"/>
    <cellStyle name="Normal 2 3 4 2 3 5 4" xfId="10386"/>
    <cellStyle name="Normal 2 3 4 2 3 5 4 2" xfId="26551"/>
    <cellStyle name="Normal 2 3 4 2 3 5 5" xfId="18526"/>
    <cellStyle name="Normal 2 3 4 2 3 6" xfId="2956"/>
    <cellStyle name="Normal 2 3 4 2 3 6 2" xfId="5302"/>
    <cellStyle name="Normal 2 3 4 2 3 6 2 2" xfId="13329"/>
    <cellStyle name="Normal 2 3 4 2 3 6 2 2 2" xfId="29494"/>
    <cellStyle name="Normal 2 3 4 2 3 6 2 3" xfId="21469"/>
    <cellStyle name="Normal 2 3 4 2 3 6 3" xfId="11002"/>
    <cellStyle name="Normal 2 3 4 2 3 6 3 2" xfId="27167"/>
    <cellStyle name="Normal 2 3 4 2 3 6 4" xfId="19142"/>
    <cellStyle name="Normal 2 3 4 2 3 7" xfId="2708"/>
    <cellStyle name="Normal 2 3 4 2 3 7 2" xfId="10783"/>
    <cellStyle name="Normal 2 3 4 2 3 7 2 2" xfId="26948"/>
    <cellStyle name="Normal 2 3 4 2 3 7 3" xfId="18923"/>
    <cellStyle name="Normal 2 3 4 2 3 8" xfId="4972"/>
    <cellStyle name="Normal 2 3 4 2 3 8 2" xfId="12999"/>
    <cellStyle name="Normal 2 3 4 2 3 8 2 2" xfId="29164"/>
    <cellStyle name="Normal 2 3 4 2 3 8 3" xfId="21139"/>
    <cellStyle name="Normal 2 3 4 2 3 9" xfId="15266"/>
    <cellStyle name="Normal 2 3 4 2 3 9 2" xfId="31431"/>
    <cellStyle name="Normal 2 3 4 2 4" xfId="797"/>
    <cellStyle name="Normal 2 3 4 2 4 2" xfId="3108"/>
    <cellStyle name="Normal 2 3 4 2 4 2 2" xfId="11151"/>
    <cellStyle name="Normal 2 3 4 2 4 2 2 2" xfId="27316"/>
    <cellStyle name="Normal 2 3 4 2 4 2 3" xfId="19291"/>
    <cellStyle name="Normal 2 3 4 2 4 3" xfId="5451"/>
    <cellStyle name="Normal 2 3 4 2 4 3 2" xfId="13478"/>
    <cellStyle name="Normal 2 3 4 2 4 3 2 2" xfId="29643"/>
    <cellStyle name="Normal 2 3 4 2 4 3 3" xfId="21618"/>
    <cellStyle name="Normal 2 3 4 2 4 4" xfId="15415"/>
    <cellStyle name="Normal 2 3 4 2 4 4 2" xfId="31580"/>
    <cellStyle name="Normal 2 3 4 2 4 5" xfId="8927"/>
    <cellStyle name="Normal 2 3 4 2 4 5 2" xfId="25094"/>
    <cellStyle name="Normal 2 3 4 2 4 6" xfId="7388"/>
    <cellStyle name="Normal 2 3 4 2 4 6 2" xfId="23555"/>
    <cellStyle name="Normal 2 3 4 2 4 7" xfId="17068"/>
    <cellStyle name="Normal 2 3 4 2 5" xfId="1234"/>
    <cellStyle name="Normal 2 3 4 2 5 2" xfId="3515"/>
    <cellStyle name="Normal 2 3 4 2 5 2 2" xfId="11548"/>
    <cellStyle name="Normal 2 3 4 2 5 2 2 2" xfId="27713"/>
    <cellStyle name="Normal 2 3 4 2 5 2 3" xfId="19688"/>
    <cellStyle name="Normal 2 3 4 2 5 3" xfId="5848"/>
    <cellStyle name="Normal 2 3 4 2 5 3 2" xfId="13875"/>
    <cellStyle name="Normal 2 3 4 2 5 3 2 2" xfId="30040"/>
    <cellStyle name="Normal 2 3 4 2 5 3 3" xfId="22015"/>
    <cellStyle name="Normal 2 3 4 2 5 4" xfId="15812"/>
    <cellStyle name="Normal 2 3 4 2 5 4 2" xfId="31977"/>
    <cellStyle name="Normal 2 3 4 2 5 5" xfId="9325"/>
    <cellStyle name="Normal 2 3 4 2 5 5 2" xfId="25491"/>
    <cellStyle name="Normal 2 3 4 2 5 6" xfId="7785"/>
    <cellStyle name="Normal 2 3 4 2 5 6 2" xfId="23952"/>
    <cellStyle name="Normal 2 3 4 2 5 7" xfId="17465"/>
    <cellStyle name="Normal 2 3 4 2 6" xfId="1650"/>
    <cellStyle name="Normal 2 3 4 2 6 2" xfId="3931"/>
    <cellStyle name="Normal 2 3 4 2 6 2 2" xfId="11963"/>
    <cellStyle name="Normal 2 3 4 2 6 2 2 2" xfId="28128"/>
    <cellStyle name="Normal 2 3 4 2 6 2 3" xfId="20103"/>
    <cellStyle name="Normal 2 3 4 2 6 3" xfId="6263"/>
    <cellStyle name="Normal 2 3 4 2 6 3 2" xfId="14290"/>
    <cellStyle name="Normal 2 3 4 2 6 3 2 2" xfId="30455"/>
    <cellStyle name="Normal 2 3 4 2 6 3 3" xfId="22430"/>
    <cellStyle name="Normal 2 3 4 2 6 4" xfId="16227"/>
    <cellStyle name="Normal 2 3 4 2 6 4 2" xfId="32392"/>
    <cellStyle name="Normal 2 3 4 2 6 5" xfId="9741"/>
    <cellStyle name="Normal 2 3 4 2 6 5 2" xfId="25906"/>
    <cellStyle name="Normal 2 3 4 2 6 6" xfId="8200"/>
    <cellStyle name="Normal 2 3 4 2 6 6 2" xfId="24367"/>
    <cellStyle name="Normal 2 3 4 2 6 7" xfId="17880"/>
    <cellStyle name="Normal 2 3 4 2 7" xfId="2049"/>
    <cellStyle name="Normal 2 3 4 2 7 2" xfId="4330"/>
    <cellStyle name="Normal 2 3 4 2 7 2 2" xfId="12360"/>
    <cellStyle name="Normal 2 3 4 2 7 2 2 2" xfId="28525"/>
    <cellStyle name="Normal 2 3 4 2 7 2 3" xfId="20500"/>
    <cellStyle name="Normal 2 3 4 2 7 3" xfId="6660"/>
    <cellStyle name="Normal 2 3 4 2 7 3 2" xfId="14687"/>
    <cellStyle name="Normal 2 3 4 2 7 3 2 2" xfId="30852"/>
    <cellStyle name="Normal 2 3 4 2 7 3 3" xfId="22827"/>
    <cellStyle name="Normal 2 3 4 2 7 4" xfId="10138"/>
    <cellStyle name="Normal 2 3 4 2 7 4 2" xfId="26303"/>
    <cellStyle name="Normal 2 3 4 2 7 5" xfId="18278"/>
    <cellStyle name="Normal 2 3 4 2 8" xfId="2394"/>
    <cellStyle name="Normal 2 3 4 2 8 2" xfId="5054"/>
    <cellStyle name="Normal 2 3 4 2 8 2 2" xfId="13081"/>
    <cellStyle name="Normal 2 3 4 2 8 2 2 2" xfId="29246"/>
    <cellStyle name="Normal 2 3 4 2 8 2 3" xfId="21221"/>
    <cellStyle name="Normal 2 3 4 2 8 3" xfId="10482"/>
    <cellStyle name="Normal 2 3 4 2 8 3 2" xfId="26647"/>
    <cellStyle name="Normal 2 3 4 2 8 4" xfId="18622"/>
    <cellStyle name="Normal 2 3 4 2 9" xfId="4732"/>
    <cellStyle name="Normal 2 3 4 2 9 2" xfId="12759"/>
    <cellStyle name="Normal 2 3 4 2 9 2 2" xfId="28924"/>
    <cellStyle name="Normal 2 3 4 2 9 3" xfId="20899"/>
    <cellStyle name="Normal 2 3 4 3" xfId="272"/>
    <cellStyle name="Normal 2 3 4 3 10" xfId="7046"/>
    <cellStyle name="Normal 2 3 4 3 10 2" xfId="23213"/>
    <cellStyle name="Normal 2 3 4 3 11" xfId="16612"/>
    <cellStyle name="Normal 2 3 4 3 11 2" xfId="32777"/>
    <cellStyle name="Normal 2 3 4 3 12" xfId="16725"/>
    <cellStyle name="Normal 2 3 4 3 2" xfId="876"/>
    <cellStyle name="Normal 2 3 4 3 2 2" xfId="3171"/>
    <cellStyle name="Normal 2 3 4 3 2 2 2" xfId="11206"/>
    <cellStyle name="Normal 2 3 4 3 2 2 2 2" xfId="27371"/>
    <cellStyle name="Normal 2 3 4 3 2 2 3" xfId="19346"/>
    <cellStyle name="Normal 2 3 4 3 2 3" xfId="5506"/>
    <cellStyle name="Normal 2 3 4 3 2 3 2" xfId="13533"/>
    <cellStyle name="Normal 2 3 4 3 2 3 2 2" xfId="29698"/>
    <cellStyle name="Normal 2 3 4 3 2 3 3" xfId="21673"/>
    <cellStyle name="Normal 2 3 4 3 2 4" xfId="15470"/>
    <cellStyle name="Normal 2 3 4 3 2 4 2" xfId="31635"/>
    <cellStyle name="Normal 2 3 4 3 2 5" xfId="8982"/>
    <cellStyle name="Normal 2 3 4 3 2 5 2" xfId="25149"/>
    <cellStyle name="Normal 2 3 4 3 2 6" xfId="7443"/>
    <cellStyle name="Normal 2 3 4 3 2 6 2" xfId="23610"/>
    <cellStyle name="Normal 2 3 4 3 2 7" xfId="17123"/>
    <cellStyle name="Normal 2 3 4 3 3" xfId="1289"/>
    <cellStyle name="Normal 2 3 4 3 3 2" xfId="3570"/>
    <cellStyle name="Normal 2 3 4 3 3 2 2" xfId="11603"/>
    <cellStyle name="Normal 2 3 4 3 3 2 2 2" xfId="27768"/>
    <cellStyle name="Normal 2 3 4 3 3 2 3" xfId="19743"/>
    <cellStyle name="Normal 2 3 4 3 3 3" xfId="5903"/>
    <cellStyle name="Normal 2 3 4 3 3 3 2" xfId="13930"/>
    <cellStyle name="Normal 2 3 4 3 3 3 2 2" xfId="30095"/>
    <cellStyle name="Normal 2 3 4 3 3 3 3" xfId="22070"/>
    <cellStyle name="Normal 2 3 4 3 3 4" xfId="15867"/>
    <cellStyle name="Normal 2 3 4 3 3 4 2" xfId="32032"/>
    <cellStyle name="Normal 2 3 4 3 3 5" xfId="9380"/>
    <cellStyle name="Normal 2 3 4 3 3 5 2" xfId="25546"/>
    <cellStyle name="Normal 2 3 4 3 3 6" xfId="7840"/>
    <cellStyle name="Normal 2 3 4 3 3 6 2" xfId="24007"/>
    <cellStyle name="Normal 2 3 4 3 3 7" xfId="17520"/>
    <cellStyle name="Normal 2 3 4 3 4" xfId="1705"/>
    <cellStyle name="Normal 2 3 4 3 4 2" xfId="3986"/>
    <cellStyle name="Normal 2 3 4 3 4 2 2" xfId="12018"/>
    <cellStyle name="Normal 2 3 4 3 4 2 2 2" xfId="28183"/>
    <cellStyle name="Normal 2 3 4 3 4 2 3" xfId="20158"/>
    <cellStyle name="Normal 2 3 4 3 4 3" xfId="6318"/>
    <cellStyle name="Normal 2 3 4 3 4 3 2" xfId="14345"/>
    <cellStyle name="Normal 2 3 4 3 4 3 2 2" xfId="30510"/>
    <cellStyle name="Normal 2 3 4 3 4 3 3" xfId="22485"/>
    <cellStyle name="Normal 2 3 4 3 4 4" xfId="16282"/>
    <cellStyle name="Normal 2 3 4 3 4 4 2" xfId="32447"/>
    <cellStyle name="Normal 2 3 4 3 4 5" xfId="9796"/>
    <cellStyle name="Normal 2 3 4 3 4 5 2" xfId="25961"/>
    <cellStyle name="Normal 2 3 4 3 4 6" xfId="8255"/>
    <cellStyle name="Normal 2 3 4 3 4 6 2" xfId="24422"/>
    <cellStyle name="Normal 2 3 4 3 4 7" xfId="17935"/>
    <cellStyle name="Normal 2 3 4 3 5" xfId="2104"/>
    <cellStyle name="Normal 2 3 4 3 5 2" xfId="4385"/>
    <cellStyle name="Normal 2 3 4 3 5 2 2" xfId="12415"/>
    <cellStyle name="Normal 2 3 4 3 5 2 2 2" xfId="28580"/>
    <cellStyle name="Normal 2 3 4 3 5 2 3" xfId="20555"/>
    <cellStyle name="Normal 2 3 4 3 5 3" xfId="6715"/>
    <cellStyle name="Normal 2 3 4 3 5 3 2" xfId="14742"/>
    <cellStyle name="Normal 2 3 4 3 5 3 2 2" xfId="30907"/>
    <cellStyle name="Normal 2 3 4 3 5 3 3" xfId="22882"/>
    <cellStyle name="Normal 2 3 4 3 5 4" xfId="10193"/>
    <cellStyle name="Normal 2 3 4 3 5 4 2" xfId="26358"/>
    <cellStyle name="Normal 2 3 4 3 5 5" xfId="18333"/>
    <cellStyle name="Normal 2 3 4 3 6" xfId="2450"/>
    <cellStyle name="Normal 2 3 4 3 6 2" xfId="5109"/>
    <cellStyle name="Normal 2 3 4 3 6 2 2" xfId="13136"/>
    <cellStyle name="Normal 2 3 4 3 6 2 2 2" xfId="29301"/>
    <cellStyle name="Normal 2 3 4 3 6 2 3" xfId="21276"/>
    <cellStyle name="Normal 2 3 4 3 6 3" xfId="10538"/>
    <cellStyle name="Normal 2 3 4 3 6 3 2" xfId="26703"/>
    <cellStyle name="Normal 2 3 4 3 6 4" xfId="18678"/>
    <cellStyle name="Normal 2 3 4 3 7" xfId="4787"/>
    <cellStyle name="Normal 2 3 4 3 7 2" xfId="12814"/>
    <cellStyle name="Normal 2 3 4 3 7 2 2" xfId="28979"/>
    <cellStyle name="Normal 2 3 4 3 7 3" xfId="20954"/>
    <cellStyle name="Normal 2 3 4 3 8" xfId="15073"/>
    <cellStyle name="Normal 2 3 4 3 8 2" xfId="31238"/>
    <cellStyle name="Normal 2 3 4 3 9" xfId="8585"/>
    <cellStyle name="Normal 2 3 4 3 9 2" xfId="24752"/>
    <cellStyle name="Normal 2 3 4 4" xfId="418"/>
    <cellStyle name="Normal 2 3 4 4 10" xfId="8646"/>
    <cellStyle name="Normal 2 3 4 4 10 2" xfId="24813"/>
    <cellStyle name="Normal 2 3 4 4 11" xfId="7107"/>
    <cellStyle name="Normal 2 3 4 4 11 2" xfId="23274"/>
    <cellStyle name="Normal 2 3 4 4 12" xfId="16786"/>
    <cellStyle name="Normal 2 3 4 4 2" xfId="939"/>
    <cellStyle name="Normal 2 3 4 4 2 2" xfId="3232"/>
    <cellStyle name="Normal 2 3 4 4 2 2 2" xfId="11267"/>
    <cellStyle name="Normal 2 3 4 4 2 2 2 2" xfId="27432"/>
    <cellStyle name="Normal 2 3 4 4 2 2 3" xfId="19407"/>
    <cellStyle name="Normal 2 3 4 4 2 3" xfId="5567"/>
    <cellStyle name="Normal 2 3 4 4 2 3 2" xfId="13594"/>
    <cellStyle name="Normal 2 3 4 4 2 3 2 2" xfId="29759"/>
    <cellStyle name="Normal 2 3 4 4 2 3 3" xfId="21734"/>
    <cellStyle name="Normal 2 3 4 4 2 4" xfId="15531"/>
    <cellStyle name="Normal 2 3 4 4 2 4 2" xfId="31696"/>
    <cellStyle name="Normal 2 3 4 4 2 5" xfId="9043"/>
    <cellStyle name="Normal 2 3 4 4 2 5 2" xfId="25210"/>
    <cellStyle name="Normal 2 3 4 4 2 6" xfId="7504"/>
    <cellStyle name="Normal 2 3 4 4 2 6 2" xfId="23671"/>
    <cellStyle name="Normal 2 3 4 4 2 7" xfId="17184"/>
    <cellStyle name="Normal 2 3 4 4 3" xfId="1350"/>
    <cellStyle name="Normal 2 3 4 4 3 2" xfId="3631"/>
    <cellStyle name="Normal 2 3 4 4 3 2 2" xfId="11664"/>
    <cellStyle name="Normal 2 3 4 4 3 2 2 2" xfId="27829"/>
    <cellStyle name="Normal 2 3 4 4 3 2 3" xfId="19804"/>
    <cellStyle name="Normal 2 3 4 4 3 3" xfId="5964"/>
    <cellStyle name="Normal 2 3 4 4 3 3 2" xfId="13991"/>
    <cellStyle name="Normal 2 3 4 4 3 3 2 2" xfId="30156"/>
    <cellStyle name="Normal 2 3 4 4 3 3 3" xfId="22131"/>
    <cellStyle name="Normal 2 3 4 4 3 4" xfId="15928"/>
    <cellStyle name="Normal 2 3 4 4 3 4 2" xfId="32093"/>
    <cellStyle name="Normal 2 3 4 4 3 5" xfId="9441"/>
    <cellStyle name="Normal 2 3 4 4 3 5 2" xfId="25607"/>
    <cellStyle name="Normal 2 3 4 4 3 6" xfId="7901"/>
    <cellStyle name="Normal 2 3 4 4 3 6 2" xfId="24068"/>
    <cellStyle name="Normal 2 3 4 4 3 7" xfId="17581"/>
    <cellStyle name="Normal 2 3 4 4 4" xfId="1766"/>
    <cellStyle name="Normal 2 3 4 4 4 2" xfId="4047"/>
    <cellStyle name="Normal 2 3 4 4 4 2 2" xfId="12079"/>
    <cellStyle name="Normal 2 3 4 4 4 2 2 2" xfId="28244"/>
    <cellStyle name="Normal 2 3 4 4 4 2 3" xfId="20219"/>
    <cellStyle name="Normal 2 3 4 4 4 3" xfId="6379"/>
    <cellStyle name="Normal 2 3 4 4 4 3 2" xfId="14406"/>
    <cellStyle name="Normal 2 3 4 4 4 3 2 2" xfId="30571"/>
    <cellStyle name="Normal 2 3 4 4 4 3 3" xfId="22546"/>
    <cellStyle name="Normal 2 3 4 4 4 4" xfId="16343"/>
    <cellStyle name="Normal 2 3 4 4 4 4 2" xfId="32508"/>
    <cellStyle name="Normal 2 3 4 4 4 5" xfId="9857"/>
    <cellStyle name="Normal 2 3 4 4 4 5 2" xfId="26022"/>
    <cellStyle name="Normal 2 3 4 4 4 6" xfId="8316"/>
    <cellStyle name="Normal 2 3 4 4 4 6 2" xfId="24483"/>
    <cellStyle name="Normal 2 3 4 4 4 7" xfId="17996"/>
    <cellStyle name="Normal 2 3 4 4 5" xfId="2165"/>
    <cellStyle name="Normal 2 3 4 4 5 2" xfId="4446"/>
    <cellStyle name="Normal 2 3 4 4 5 2 2" xfId="12476"/>
    <cellStyle name="Normal 2 3 4 4 5 2 2 2" xfId="28641"/>
    <cellStyle name="Normal 2 3 4 4 5 2 3" xfId="20616"/>
    <cellStyle name="Normal 2 3 4 4 5 3" xfId="6776"/>
    <cellStyle name="Normal 2 3 4 4 5 3 2" xfId="14803"/>
    <cellStyle name="Normal 2 3 4 4 5 3 2 2" xfId="30968"/>
    <cellStyle name="Normal 2 3 4 4 5 3 3" xfId="22943"/>
    <cellStyle name="Normal 2 3 4 4 5 4" xfId="10254"/>
    <cellStyle name="Normal 2 3 4 4 5 4 2" xfId="26419"/>
    <cellStyle name="Normal 2 3 4 4 5 5" xfId="18394"/>
    <cellStyle name="Normal 2 3 4 4 6" xfId="2808"/>
    <cellStyle name="Normal 2 3 4 4 6 2" xfId="5170"/>
    <cellStyle name="Normal 2 3 4 4 6 2 2" xfId="13197"/>
    <cellStyle name="Normal 2 3 4 4 6 2 2 2" xfId="29362"/>
    <cellStyle name="Normal 2 3 4 4 6 2 3" xfId="21337"/>
    <cellStyle name="Normal 2 3 4 4 6 3" xfId="10870"/>
    <cellStyle name="Normal 2 3 4 4 6 3 2" xfId="27035"/>
    <cellStyle name="Normal 2 3 4 4 6 4" xfId="19010"/>
    <cellStyle name="Normal 2 3 4 4 7" xfId="2577"/>
    <cellStyle name="Normal 2 3 4 4 7 2" xfId="10658"/>
    <cellStyle name="Normal 2 3 4 4 7 2 2" xfId="26823"/>
    <cellStyle name="Normal 2 3 4 4 7 3" xfId="18798"/>
    <cellStyle name="Normal 2 3 4 4 8" xfId="4847"/>
    <cellStyle name="Normal 2 3 4 4 8 2" xfId="12874"/>
    <cellStyle name="Normal 2 3 4 4 8 2 2" xfId="29039"/>
    <cellStyle name="Normal 2 3 4 4 8 3" xfId="21014"/>
    <cellStyle name="Normal 2 3 4 4 9" xfId="15134"/>
    <cellStyle name="Normal 2 3 4 4 9 2" xfId="31299"/>
    <cellStyle name="Normal 2 3 4 5" xfId="673"/>
    <cellStyle name="Normal 2 3 4 5 10" xfId="8847"/>
    <cellStyle name="Normal 2 3 4 5 10 2" xfId="25014"/>
    <cellStyle name="Normal 2 3 4 5 11" xfId="7308"/>
    <cellStyle name="Normal 2 3 4 5 11 2" xfId="23475"/>
    <cellStyle name="Normal 2 3 4 5 12" xfId="16988"/>
    <cellStyle name="Normal 2 3 4 5 2" xfId="1152"/>
    <cellStyle name="Normal 2 3 4 5 2 2" xfId="3433"/>
    <cellStyle name="Normal 2 3 4 5 2 2 2" xfId="11468"/>
    <cellStyle name="Normal 2 3 4 5 2 2 2 2" xfId="27633"/>
    <cellStyle name="Normal 2 3 4 5 2 2 3" xfId="19608"/>
    <cellStyle name="Normal 2 3 4 5 2 3" xfId="5768"/>
    <cellStyle name="Normal 2 3 4 5 2 3 2" xfId="13795"/>
    <cellStyle name="Normal 2 3 4 5 2 3 2 2" xfId="29960"/>
    <cellStyle name="Normal 2 3 4 5 2 3 3" xfId="21935"/>
    <cellStyle name="Normal 2 3 4 5 2 4" xfId="15732"/>
    <cellStyle name="Normal 2 3 4 5 2 4 2" xfId="31897"/>
    <cellStyle name="Normal 2 3 4 5 2 5" xfId="9244"/>
    <cellStyle name="Normal 2 3 4 5 2 5 2" xfId="25411"/>
    <cellStyle name="Normal 2 3 4 5 2 6" xfId="7705"/>
    <cellStyle name="Normal 2 3 4 5 2 6 2" xfId="23872"/>
    <cellStyle name="Normal 2 3 4 5 2 7" xfId="17385"/>
    <cellStyle name="Normal 2 3 4 5 3" xfId="1551"/>
    <cellStyle name="Normal 2 3 4 5 3 2" xfId="3832"/>
    <cellStyle name="Normal 2 3 4 5 3 2 2" xfId="11865"/>
    <cellStyle name="Normal 2 3 4 5 3 2 2 2" xfId="28030"/>
    <cellStyle name="Normal 2 3 4 5 3 2 3" xfId="20005"/>
    <cellStyle name="Normal 2 3 4 5 3 3" xfId="6165"/>
    <cellStyle name="Normal 2 3 4 5 3 3 2" xfId="14192"/>
    <cellStyle name="Normal 2 3 4 5 3 3 2 2" xfId="30357"/>
    <cellStyle name="Normal 2 3 4 5 3 3 3" xfId="22332"/>
    <cellStyle name="Normal 2 3 4 5 3 4" xfId="16129"/>
    <cellStyle name="Normal 2 3 4 5 3 4 2" xfId="32294"/>
    <cellStyle name="Normal 2 3 4 5 3 5" xfId="9642"/>
    <cellStyle name="Normal 2 3 4 5 3 5 2" xfId="25808"/>
    <cellStyle name="Normal 2 3 4 5 3 6" xfId="8102"/>
    <cellStyle name="Normal 2 3 4 5 3 6 2" xfId="24269"/>
    <cellStyle name="Normal 2 3 4 5 3 7" xfId="17782"/>
    <cellStyle name="Normal 2 3 4 5 4" xfId="1967"/>
    <cellStyle name="Normal 2 3 4 5 4 2" xfId="4248"/>
    <cellStyle name="Normal 2 3 4 5 4 2 2" xfId="12280"/>
    <cellStyle name="Normal 2 3 4 5 4 2 2 2" xfId="28445"/>
    <cellStyle name="Normal 2 3 4 5 4 2 3" xfId="20420"/>
    <cellStyle name="Normal 2 3 4 5 4 3" xfId="6580"/>
    <cellStyle name="Normal 2 3 4 5 4 3 2" xfId="14607"/>
    <cellStyle name="Normal 2 3 4 5 4 3 2 2" xfId="30772"/>
    <cellStyle name="Normal 2 3 4 5 4 3 3" xfId="22747"/>
    <cellStyle name="Normal 2 3 4 5 4 4" xfId="16544"/>
    <cellStyle name="Normal 2 3 4 5 4 4 2" xfId="32709"/>
    <cellStyle name="Normal 2 3 4 5 4 5" xfId="10058"/>
    <cellStyle name="Normal 2 3 4 5 4 5 2" xfId="26223"/>
    <cellStyle name="Normal 2 3 4 5 4 6" xfId="8517"/>
    <cellStyle name="Normal 2 3 4 5 4 6 2" xfId="24684"/>
    <cellStyle name="Normal 2 3 4 5 4 7" xfId="18197"/>
    <cellStyle name="Normal 2 3 4 5 5" xfId="2366"/>
    <cellStyle name="Normal 2 3 4 5 5 2" xfId="4647"/>
    <cellStyle name="Normal 2 3 4 5 5 2 2" xfId="12677"/>
    <cellStyle name="Normal 2 3 4 5 5 2 2 2" xfId="28842"/>
    <cellStyle name="Normal 2 3 4 5 5 2 3" xfId="20817"/>
    <cellStyle name="Normal 2 3 4 5 5 3" xfId="6977"/>
    <cellStyle name="Normal 2 3 4 5 5 3 2" xfId="15004"/>
    <cellStyle name="Normal 2 3 4 5 5 3 2 2" xfId="31169"/>
    <cellStyle name="Normal 2 3 4 5 5 3 3" xfId="23144"/>
    <cellStyle name="Normal 2 3 4 5 5 4" xfId="10455"/>
    <cellStyle name="Normal 2 3 4 5 5 4 2" xfId="26620"/>
    <cellStyle name="Normal 2 3 4 5 5 5" xfId="18595"/>
    <cellStyle name="Normal 2 3 4 5 6" xfId="3027"/>
    <cellStyle name="Normal 2 3 4 5 6 2" xfId="5371"/>
    <cellStyle name="Normal 2 3 4 5 6 2 2" xfId="13398"/>
    <cellStyle name="Normal 2 3 4 5 6 2 2 2" xfId="29563"/>
    <cellStyle name="Normal 2 3 4 5 6 2 3" xfId="21538"/>
    <cellStyle name="Normal 2 3 4 5 6 3" xfId="11071"/>
    <cellStyle name="Normal 2 3 4 5 6 3 2" xfId="27236"/>
    <cellStyle name="Normal 2 3 4 5 6 4" xfId="19211"/>
    <cellStyle name="Normal 2 3 4 5 7" xfId="2777"/>
    <cellStyle name="Normal 2 3 4 5 7 2" xfId="10852"/>
    <cellStyle name="Normal 2 3 4 5 7 2 2" xfId="27017"/>
    <cellStyle name="Normal 2 3 4 5 7 3" xfId="18992"/>
    <cellStyle name="Normal 2 3 4 5 8" xfId="5041"/>
    <cellStyle name="Normal 2 3 4 5 8 2" xfId="13068"/>
    <cellStyle name="Normal 2 3 4 5 8 2 2" xfId="29233"/>
    <cellStyle name="Normal 2 3 4 5 8 3" xfId="21208"/>
    <cellStyle name="Normal 2 3 4 5 9" xfId="15335"/>
    <cellStyle name="Normal 2 3 4 5 9 2" xfId="31500"/>
    <cellStyle name="Normal 2 3 4 6" xfId="796"/>
    <cellStyle name="Normal 2 3 4 6 2" xfId="3107"/>
    <cellStyle name="Normal 2 3 4 6 2 2" xfId="11150"/>
    <cellStyle name="Normal 2 3 4 6 2 2 2" xfId="27315"/>
    <cellStyle name="Normal 2 3 4 6 2 3" xfId="19290"/>
    <cellStyle name="Normal 2 3 4 6 3" xfId="5450"/>
    <cellStyle name="Normal 2 3 4 6 3 2" xfId="13477"/>
    <cellStyle name="Normal 2 3 4 6 3 2 2" xfId="29642"/>
    <cellStyle name="Normal 2 3 4 6 3 3" xfId="21617"/>
    <cellStyle name="Normal 2 3 4 6 4" xfId="15414"/>
    <cellStyle name="Normal 2 3 4 6 4 2" xfId="31579"/>
    <cellStyle name="Normal 2 3 4 6 5" xfId="8926"/>
    <cellStyle name="Normal 2 3 4 6 5 2" xfId="25093"/>
    <cellStyle name="Normal 2 3 4 6 6" xfId="7387"/>
    <cellStyle name="Normal 2 3 4 6 6 2" xfId="23554"/>
    <cellStyle name="Normal 2 3 4 6 7" xfId="17067"/>
    <cellStyle name="Normal 2 3 4 7" xfId="1233"/>
    <cellStyle name="Normal 2 3 4 7 2" xfId="3514"/>
    <cellStyle name="Normal 2 3 4 7 2 2" xfId="11547"/>
    <cellStyle name="Normal 2 3 4 7 2 2 2" xfId="27712"/>
    <cellStyle name="Normal 2 3 4 7 2 3" xfId="19687"/>
    <cellStyle name="Normal 2 3 4 7 3" xfId="5847"/>
    <cellStyle name="Normal 2 3 4 7 3 2" xfId="13874"/>
    <cellStyle name="Normal 2 3 4 7 3 2 2" xfId="30039"/>
    <cellStyle name="Normal 2 3 4 7 3 3" xfId="22014"/>
    <cellStyle name="Normal 2 3 4 7 4" xfId="15811"/>
    <cellStyle name="Normal 2 3 4 7 4 2" xfId="31976"/>
    <cellStyle name="Normal 2 3 4 7 5" xfId="9324"/>
    <cellStyle name="Normal 2 3 4 7 5 2" xfId="25490"/>
    <cellStyle name="Normal 2 3 4 7 6" xfId="7784"/>
    <cellStyle name="Normal 2 3 4 7 6 2" xfId="23951"/>
    <cellStyle name="Normal 2 3 4 7 7" xfId="17464"/>
    <cellStyle name="Normal 2 3 4 8" xfId="1649"/>
    <cellStyle name="Normal 2 3 4 8 2" xfId="3930"/>
    <cellStyle name="Normal 2 3 4 8 2 2" xfId="11962"/>
    <cellStyle name="Normal 2 3 4 8 2 2 2" xfId="28127"/>
    <cellStyle name="Normal 2 3 4 8 2 3" xfId="20102"/>
    <cellStyle name="Normal 2 3 4 8 3" xfId="6262"/>
    <cellStyle name="Normal 2 3 4 8 3 2" xfId="14289"/>
    <cellStyle name="Normal 2 3 4 8 3 2 2" xfId="30454"/>
    <cellStyle name="Normal 2 3 4 8 3 3" xfId="22429"/>
    <cellStyle name="Normal 2 3 4 8 4" xfId="16226"/>
    <cellStyle name="Normal 2 3 4 8 4 2" xfId="32391"/>
    <cellStyle name="Normal 2 3 4 8 5" xfId="9740"/>
    <cellStyle name="Normal 2 3 4 8 5 2" xfId="25905"/>
    <cellStyle name="Normal 2 3 4 8 6" xfId="8199"/>
    <cellStyle name="Normal 2 3 4 8 6 2" xfId="24366"/>
    <cellStyle name="Normal 2 3 4 8 7" xfId="17879"/>
    <cellStyle name="Normal 2 3 4 9" xfId="2048"/>
    <cellStyle name="Normal 2 3 4 9 2" xfId="4329"/>
    <cellStyle name="Normal 2 3 4 9 2 2" xfId="12359"/>
    <cellStyle name="Normal 2 3 4 9 2 2 2" xfId="28524"/>
    <cellStyle name="Normal 2 3 4 9 2 3" xfId="20499"/>
    <cellStyle name="Normal 2 3 4 9 3" xfId="6659"/>
    <cellStyle name="Normal 2 3 4 9 3 2" xfId="14686"/>
    <cellStyle name="Normal 2 3 4 9 3 2 2" xfId="30851"/>
    <cellStyle name="Normal 2 3 4 9 3 3" xfId="22826"/>
    <cellStyle name="Normal 2 3 4 9 4" xfId="10137"/>
    <cellStyle name="Normal 2 3 4 9 4 2" xfId="26302"/>
    <cellStyle name="Normal 2 3 4 9 5" xfId="18277"/>
    <cellStyle name="Normal 2 3 5" xfId="154"/>
    <cellStyle name="Normal 2 3 5 10" xfId="4733"/>
    <cellStyle name="Normal 2 3 5 10 2" xfId="12760"/>
    <cellStyle name="Normal 2 3 5 10 2 2" xfId="28925"/>
    <cellStyle name="Normal 2 3 5 10 3" xfId="20900"/>
    <cellStyle name="Normal 2 3 5 11" xfId="15019"/>
    <cellStyle name="Normal 2 3 5 11 2" xfId="31184"/>
    <cellStyle name="Normal 2 3 5 12" xfId="8531"/>
    <cellStyle name="Normal 2 3 5 12 2" xfId="24698"/>
    <cellStyle name="Normal 2 3 5 13" xfId="6992"/>
    <cellStyle name="Normal 2 3 5 13 2" xfId="23159"/>
    <cellStyle name="Normal 2 3 5 14" xfId="16558"/>
    <cellStyle name="Normal 2 3 5 14 2" xfId="32723"/>
    <cellStyle name="Normal 2 3 5 15" xfId="16671"/>
    <cellStyle name="Normal 2 3 5 2" xfId="274"/>
    <cellStyle name="Normal 2 3 5 2 10" xfId="7048"/>
    <cellStyle name="Normal 2 3 5 2 10 2" xfId="23215"/>
    <cellStyle name="Normal 2 3 5 2 11" xfId="16614"/>
    <cellStyle name="Normal 2 3 5 2 11 2" xfId="32779"/>
    <cellStyle name="Normal 2 3 5 2 12" xfId="16727"/>
    <cellStyle name="Normal 2 3 5 2 2" xfId="878"/>
    <cellStyle name="Normal 2 3 5 2 2 2" xfId="3173"/>
    <cellStyle name="Normal 2 3 5 2 2 2 2" xfId="11208"/>
    <cellStyle name="Normal 2 3 5 2 2 2 2 2" xfId="27373"/>
    <cellStyle name="Normal 2 3 5 2 2 2 3" xfId="19348"/>
    <cellStyle name="Normal 2 3 5 2 2 3" xfId="5508"/>
    <cellStyle name="Normal 2 3 5 2 2 3 2" xfId="13535"/>
    <cellStyle name="Normal 2 3 5 2 2 3 2 2" xfId="29700"/>
    <cellStyle name="Normal 2 3 5 2 2 3 3" xfId="21675"/>
    <cellStyle name="Normal 2 3 5 2 2 4" xfId="15472"/>
    <cellStyle name="Normal 2 3 5 2 2 4 2" xfId="31637"/>
    <cellStyle name="Normal 2 3 5 2 2 5" xfId="8984"/>
    <cellStyle name="Normal 2 3 5 2 2 5 2" xfId="25151"/>
    <cellStyle name="Normal 2 3 5 2 2 6" xfId="7445"/>
    <cellStyle name="Normal 2 3 5 2 2 6 2" xfId="23612"/>
    <cellStyle name="Normal 2 3 5 2 2 7" xfId="17125"/>
    <cellStyle name="Normal 2 3 5 2 3" xfId="1291"/>
    <cellStyle name="Normal 2 3 5 2 3 2" xfId="3572"/>
    <cellStyle name="Normal 2 3 5 2 3 2 2" xfId="11605"/>
    <cellStyle name="Normal 2 3 5 2 3 2 2 2" xfId="27770"/>
    <cellStyle name="Normal 2 3 5 2 3 2 3" xfId="19745"/>
    <cellStyle name="Normal 2 3 5 2 3 3" xfId="5905"/>
    <cellStyle name="Normal 2 3 5 2 3 3 2" xfId="13932"/>
    <cellStyle name="Normal 2 3 5 2 3 3 2 2" xfId="30097"/>
    <cellStyle name="Normal 2 3 5 2 3 3 3" xfId="22072"/>
    <cellStyle name="Normal 2 3 5 2 3 4" xfId="15869"/>
    <cellStyle name="Normal 2 3 5 2 3 4 2" xfId="32034"/>
    <cellStyle name="Normal 2 3 5 2 3 5" xfId="9382"/>
    <cellStyle name="Normal 2 3 5 2 3 5 2" xfId="25548"/>
    <cellStyle name="Normal 2 3 5 2 3 6" xfId="7842"/>
    <cellStyle name="Normal 2 3 5 2 3 6 2" xfId="24009"/>
    <cellStyle name="Normal 2 3 5 2 3 7" xfId="17522"/>
    <cellStyle name="Normal 2 3 5 2 4" xfId="1707"/>
    <cellStyle name="Normal 2 3 5 2 4 2" xfId="3988"/>
    <cellStyle name="Normal 2 3 5 2 4 2 2" xfId="12020"/>
    <cellStyle name="Normal 2 3 5 2 4 2 2 2" xfId="28185"/>
    <cellStyle name="Normal 2 3 5 2 4 2 3" xfId="20160"/>
    <cellStyle name="Normal 2 3 5 2 4 3" xfId="6320"/>
    <cellStyle name="Normal 2 3 5 2 4 3 2" xfId="14347"/>
    <cellStyle name="Normal 2 3 5 2 4 3 2 2" xfId="30512"/>
    <cellStyle name="Normal 2 3 5 2 4 3 3" xfId="22487"/>
    <cellStyle name="Normal 2 3 5 2 4 4" xfId="16284"/>
    <cellStyle name="Normal 2 3 5 2 4 4 2" xfId="32449"/>
    <cellStyle name="Normal 2 3 5 2 4 5" xfId="9798"/>
    <cellStyle name="Normal 2 3 5 2 4 5 2" xfId="25963"/>
    <cellStyle name="Normal 2 3 5 2 4 6" xfId="8257"/>
    <cellStyle name="Normal 2 3 5 2 4 6 2" xfId="24424"/>
    <cellStyle name="Normal 2 3 5 2 4 7" xfId="17937"/>
    <cellStyle name="Normal 2 3 5 2 5" xfId="2106"/>
    <cellStyle name="Normal 2 3 5 2 5 2" xfId="4387"/>
    <cellStyle name="Normal 2 3 5 2 5 2 2" xfId="12417"/>
    <cellStyle name="Normal 2 3 5 2 5 2 2 2" xfId="28582"/>
    <cellStyle name="Normal 2 3 5 2 5 2 3" xfId="20557"/>
    <cellStyle name="Normal 2 3 5 2 5 3" xfId="6717"/>
    <cellStyle name="Normal 2 3 5 2 5 3 2" xfId="14744"/>
    <cellStyle name="Normal 2 3 5 2 5 3 2 2" xfId="30909"/>
    <cellStyle name="Normal 2 3 5 2 5 3 3" xfId="22884"/>
    <cellStyle name="Normal 2 3 5 2 5 4" xfId="10195"/>
    <cellStyle name="Normal 2 3 5 2 5 4 2" xfId="26360"/>
    <cellStyle name="Normal 2 3 5 2 5 5" xfId="18335"/>
    <cellStyle name="Normal 2 3 5 2 6" xfId="2452"/>
    <cellStyle name="Normal 2 3 5 2 6 2" xfId="5111"/>
    <cellStyle name="Normal 2 3 5 2 6 2 2" xfId="13138"/>
    <cellStyle name="Normal 2 3 5 2 6 2 2 2" xfId="29303"/>
    <cellStyle name="Normal 2 3 5 2 6 2 3" xfId="21278"/>
    <cellStyle name="Normal 2 3 5 2 6 3" xfId="10540"/>
    <cellStyle name="Normal 2 3 5 2 6 3 2" xfId="26705"/>
    <cellStyle name="Normal 2 3 5 2 6 4" xfId="18680"/>
    <cellStyle name="Normal 2 3 5 2 7" xfId="4789"/>
    <cellStyle name="Normal 2 3 5 2 7 2" xfId="12816"/>
    <cellStyle name="Normal 2 3 5 2 7 2 2" xfId="28981"/>
    <cellStyle name="Normal 2 3 5 2 7 3" xfId="20956"/>
    <cellStyle name="Normal 2 3 5 2 8" xfId="15075"/>
    <cellStyle name="Normal 2 3 5 2 8 2" xfId="31240"/>
    <cellStyle name="Normal 2 3 5 2 9" xfId="8587"/>
    <cellStyle name="Normal 2 3 5 2 9 2" xfId="24754"/>
    <cellStyle name="Normal 2 3 5 3" xfId="419"/>
    <cellStyle name="Normal 2 3 5 3 10" xfId="8647"/>
    <cellStyle name="Normal 2 3 5 3 10 2" xfId="24814"/>
    <cellStyle name="Normal 2 3 5 3 11" xfId="7108"/>
    <cellStyle name="Normal 2 3 5 3 11 2" xfId="23275"/>
    <cellStyle name="Normal 2 3 5 3 12" xfId="16787"/>
    <cellStyle name="Normal 2 3 5 3 2" xfId="940"/>
    <cellStyle name="Normal 2 3 5 3 2 2" xfId="3233"/>
    <cellStyle name="Normal 2 3 5 3 2 2 2" xfId="11268"/>
    <cellStyle name="Normal 2 3 5 3 2 2 2 2" xfId="27433"/>
    <cellStyle name="Normal 2 3 5 3 2 2 3" xfId="19408"/>
    <cellStyle name="Normal 2 3 5 3 2 3" xfId="5568"/>
    <cellStyle name="Normal 2 3 5 3 2 3 2" xfId="13595"/>
    <cellStyle name="Normal 2 3 5 3 2 3 2 2" xfId="29760"/>
    <cellStyle name="Normal 2 3 5 3 2 3 3" xfId="21735"/>
    <cellStyle name="Normal 2 3 5 3 2 4" xfId="15532"/>
    <cellStyle name="Normal 2 3 5 3 2 4 2" xfId="31697"/>
    <cellStyle name="Normal 2 3 5 3 2 5" xfId="9044"/>
    <cellStyle name="Normal 2 3 5 3 2 5 2" xfId="25211"/>
    <cellStyle name="Normal 2 3 5 3 2 6" xfId="7505"/>
    <cellStyle name="Normal 2 3 5 3 2 6 2" xfId="23672"/>
    <cellStyle name="Normal 2 3 5 3 2 7" xfId="17185"/>
    <cellStyle name="Normal 2 3 5 3 3" xfId="1351"/>
    <cellStyle name="Normal 2 3 5 3 3 2" xfId="3632"/>
    <cellStyle name="Normal 2 3 5 3 3 2 2" xfId="11665"/>
    <cellStyle name="Normal 2 3 5 3 3 2 2 2" xfId="27830"/>
    <cellStyle name="Normal 2 3 5 3 3 2 3" xfId="19805"/>
    <cellStyle name="Normal 2 3 5 3 3 3" xfId="5965"/>
    <cellStyle name="Normal 2 3 5 3 3 3 2" xfId="13992"/>
    <cellStyle name="Normal 2 3 5 3 3 3 2 2" xfId="30157"/>
    <cellStyle name="Normal 2 3 5 3 3 3 3" xfId="22132"/>
    <cellStyle name="Normal 2 3 5 3 3 4" xfId="15929"/>
    <cellStyle name="Normal 2 3 5 3 3 4 2" xfId="32094"/>
    <cellStyle name="Normal 2 3 5 3 3 5" xfId="9442"/>
    <cellStyle name="Normal 2 3 5 3 3 5 2" xfId="25608"/>
    <cellStyle name="Normal 2 3 5 3 3 6" xfId="7902"/>
    <cellStyle name="Normal 2 3 5 3 3 6 2" xfId="24069"/>
    <cellStyle name="Normal 2 3 5 3 3 7" xfId="17582"/>
    <cellStyle name="Normal 2 3 5 3 4" xfId="1767"/>
    <cellStyle name="Normal 2 3 5 3 4 2" xfId="4048"/>
    <cellStyle name="Normal 2 3 5 3 4 2 2" xfId="12080"/>
    <cellStyle name="Normal 2 3 5 3 4 2 2 2" xfId="28245"/>
    <cellStyle name="Normal 2 3 5 3 4 2 3" xfId="20220"/>
    <cellStyle name="Normal 2 3 5 3 4 3" xfId="6380"/>
    <cellStyle name="Normal 2 3 5 3 4 3 2" xfId="14407"/>
    <cellStyle name="Normal 2 3 5 3 4 3 2 2" xfId="30572"/>
    <cellStyle name="Normal 2 3 5 3 4 3 3" xfId="22547"/>
    <cellStyle name="Normal 2 3 5 3 4 4" xfId="16344"/>
    <cellStyle name="Normal 2 3 5 3 4 4 2" xfId="32509"/>
    <cellStyle name="Normal 2 3 5 3 4 5" xfId="9858"/>
    <cellStyle name="Normal 2 3 5 3 4 5 2" xfId="26023"/>
    <cellStyle name="Normal 2 3 5 3 4 6" xfId="8317"/>
    <cellStyle name="Normal 2 3 5 3 4 6 2" xfId="24484"/>
    <cellStyle name="Normal 2 3 5 3 4 7" xfId="17997"/>
    <cellStyle name="Normal 2 3 5 3 5" xfId="2166"/>
    <cellStyle name="Normal 2 3 5 3 5 2" xfId="4447"/>
    <cellStyle name="Normal 2 3 5 3 5 2 2" xfId="12477"/>
    <cellStyle name="Normal 2 3 5 3 5 2 2 2" xfId="28642"/>
    <cellStyle name="Normal 2 3 5 3 5 2 3" xfId="20617"/>
    <cellStyle name="Normal 2 3 5 3 5 3" xfId="6777"/>
    <cellStyle name="Normal 2 3 5 3 5 3 2" xfId="14804"/>
    <cellStyle name="Normal 2 3 5 3 5 3 2 2" xfId="30969"/>
    <cellStyle name="Normal 2 3 5 3 5 3 3" xfId="22944"/>
    <cellStyle name="Normal 2 3 5 3 5 4" xfId="10255"/>
    <cellStyle name="Normal 2 3 5 3 5 4 2" xfId="26420"/>
    <cellStyle name="Normal 2 3 5 3 5 5" xfId="18395"/>
    <cellStyle name="Normal 2 3 5 3 6" xfId="2809"/>
    <cellStyle name="Normal 2 3 5 3 6 2" xfId="5171"/>
    <cellStyle name="Normal 2 3 5 3 6 2 2" xfId="13198"/>
    <cellStyle name="Normal 2 3 5 3 6 2 2 2" xfId="29363"/>
    <cellStyle name="Normal 2 3 5 3 6 2 3" xfId="21338"/>
    <cellStyle name="Normal 2 3 5 3 6 3" xfId="10871"/>
    <cellStyle name="Normal 2 3 5 3 6 3 2" xfId="27036"/>
    <cellStyle name="Normal 2 3 5 3 6 4" xfId="19011"/>
    <cellStyle name="Normal 2 3 5 3 7" xfId="2578"/>
    <cellStyle name="Normal 2 3 5 3 7 2" xfId="10659"/>
    <cellStyle name="Normal 2 3 5 3 7 2 2" xfId="26824"/>
    <cellStyle name="Normal 2 3 5 3 7 3" xfId="18799"/>
    <cellStyle name="Normal 2 3 5 3 8" xfId="4848"/>
    <cellStyle name="Normal 2 3 5 3 8 2" xfId="12875"/>
    <cellStyle name="Normal 2 3 5 3 8 2 2" xfId="29040"/>
    <cellStyle name="Normal 2 3 5 3 8 3" xfId="21015"/>
    <cellStyle name="Normal 2 3 5 3 9" xfId="15135"/>
    <cellStyle name="Normal 2 3 5 3 9 2" xfId="31300"/>
    <cellStyle name="Normal 2 3 5 4" xfId="568"/>
    <cellStyle name="Normal 2 3 5 4 10" xfId="8749"/>
    <cellStyle name="Normal 2 3 5 4 10 2" xfId="24916"/>
    <cellStyle name="Normal 2 3 5 4 11" xfId="7210"/>
    <cellStyle name="Normal 2 3 5 4 11 2" xfId="23377"/>
    <cellStyle name="Normal 2 3 5 4 12" xfId="16890"/>
    <cellStyle name="Normal 2 3 5 4 2" xfId="1054"/>
    <cellStyle name="Normal 2 3 5 4 2 2" xfId="3335"/>
    <cellStyle name="Normal 2 3 5 4 2 2 2" xfId="11370"/>
    <cellStyle name="Normal 2 3 5 4 2 2 2 2" xfId="27535"/>
    <cellStyle name="Normal 2 3 5 4 2 2 3" xfId="19510"/>
    <cellStyle name="Normal 2 3 5 4 2 3" xfId="5670"/>
    <cellStyle name="Normal 2 3 5 4 2 3 2" xfId="13697"/>
    <cellStyle name="Normal 2 3 5 4 2 3 2 2" xfId="29862"/>
    <cellStyle name="Normal 2 3 5 4 2 3 3" xfId="21837"/>
    <cellStyle name="Normal 2 3 5 4 2 4" xfId="15634"/>
    <cellStyle name="Normal 2 3 5 4 2 4 2" xfId="31799"/>
    <cellStyle name="Normal 2 3 5 4 2 5" xfId="9146"/>
    <cellStyle name="Normal 2 3 5 4 2 5 2" xfId="25313"/>
    <cellStyle name="Normal 2 3 5 4 2 6" xfId="7607"/>
    <cellStyle name="Normal 2 3 5 4 2 6 2" xfId="23774"/>
    <cellStyle name="Normal 2 3 5 4 2 7" xfId="17287"/>
    <cellStyle name="Normal 2 3 5 4 3" xfId="1453"/>
    <cellStyle name="Normal 2 3 5 4 3 2" xfId="3734"/>
    <cellStyle name="Normal 2 3 5 4 3 2 2" xfId="11767"/>
    <cellStyle name="Normal 2 3 5 4 3 2 2 2" xfId="27932"/>
    <cellStyle name="Normal 2 3 5 4 3 2 3" xfId="19907"/>
    <cellStyle name="Normal 2 3 5 4 3 3" xfId="6067"/>
    <cellStyle name="Normal 2 3 5 4 3 3 2" xfId="14094"/>
    <cellStyle name="Normal 2 3 5 4 3 3 2 2" xfId="30259"/>
    <cellStyle name="Normal 2 3 5 4 3 3 3" xfId="22234"/>
    <cellStyle name="Normal 2 3 5 4 3 4" xfId="16031"/>
    <cellStyle name="Normal 2 3 5 4 3 4 2" xfId="32196"/>
    <cellStyle name="Normal 2 3 5 4 3 5" xfId="9544"/>
    <cellStyle name="Normal 2 3 5 4 3 5 2" xfId="25710"/>
    <cellStyle name="Normal 2 3 5 4 3 6" xfId="8004"/>
    <cellStyle name="Normal 2 3 5 4 3 6 2" xfId="24171"/>
    <cellStyle name="Normal 2 3 5 4 3 7" xfId="17684"/>
    <cellStyle name="Normal 2 3 5 4 4" xfId="1869"/>
    <cellStyle name="Normal 2 3 5 4 4 2" xfId="4150"/>
    <cellStyle name="Normal 2 3 5 4 4 2 2" xfId="12182"/>
    <cellStyle name="Normal 2 3 5 4 4 2 2 2" xfId="28347"/>
    <cellStyle name="Normal 2 3 5 4 4 2 3" xfId="20322"/>
    <cellStyle name="Normal 2 3 5 4 4 3" xfId="6482"/>
    <cellStyle name="Normal 2 3 5 4 4 3 2" xfId="14509"/>
    <cellStyle name="Normal 2 3 5 4 4 3 2 2" xfId="30674"/>
    <cellStyle name="Normal 2 3 5 4 4 3 3" xfId="22649"/>
    <cellStyle name="Normal 2 3 5 4 4 4" xfId="16446"/>
    <cellStyle name="Normal 2 3 5 4 4 4 2" xfId="32611"/>
    <cellStyle name="Normal 2 3 5 4 4 5" xfId="9960"/>
    <cellStyle name="Normal 2 3 5 4 4 5 2" xfId="26125"/>
    <cellStyle name="Normal 2 3 5 4 4 6" xfId="8419"/>
    <cellStyle name="Normal 2 3 5 4 4 6 2" xfId="24586"/>
    <cellStyle name="Normal 2 3 5 4 4 7" xfId="18099"/>
    <cellStyle name="Normal 2 3 5 4 5" xfId="2268"/>
    <cellStyle name="Normal 2 3 5 4 5 2" xfId="4549"/>
    <cellStyle name="Normal 2 3 5 4 5 2 2" xfId="12579"/>
    <cellStyle name="Normal 2 3 5 4 5 2 2 2" xfId="28744"/>
    <cellStyle name="Normal 2 3 5 4 5 2 3" xfId="20719"/>
    <cellStyle name="Normal 2 3 5 4 5 3" xfId="6879"/>
    <cellStyle name="Normal 2 3 5 4 5 3 2" xfId="14906"/>
    <cellStyle name="Normal 2 3 5 4 5 3 2 2" xfId="31071"/>
    <cellStyle name="Normal 2 3 5 4 5 3 3" xfId="23046"/>
    <cellStyle name="Normal 2 3 5 4 5 4" xfId="10357"/>
    <cellStyle name="Normal 2 3 5 4 5 4 2" xfId="26522"/>
    <cellStyle name="Normal 2 3 5 4 5 5" xfId="18497"/>
    <cellStyle name="Normal 2 3 5 4 6" xfId="2927"/>
    <cellStyle name="Normal 2 3 5 4 6 2" xfId="5273"/>
    <cellStyle name="Normal 2 3 5 4 6 2 2" xfId="13300"/>
    <cellStyle name="Normal 2 3 5 4 6 2 2 2" xfId="29465"/>
    <cellStyle name="Normal 2 3 5 4 6 2 3" xfId="21440"/>
    <cellStyle name="Normal 2 3 5 4 6 3" xfId="10973"/>
    <cellStyle name="Normal 2 3 5 4 6 3 2" xfId="27138"/>
    <cellStyle name="Normal 2 3 5 4 6 4" xfId="19113"/>
    <cellStyle name="Normal 2 3 5 4 7" xfId="2679"/>
    <cellStyle name="Normal 2 3 5 4 7 2" xfId="10754"/>
    <cellStyle name="Normal 2 3 5 4 7 2 2" xfId="26919"/>
    <cellStyle name="Normal 2 3 5 4 7 3" xfId="18894"/>
    <cellStyle name="Normal 2 3 5 4 8" xfId="4943"/>
    <cellStyle name="Normal 2 3 5 4 8 2" xfId="12970"/>
    <cellStyle name="Normal 2 3 5 4 8 2 2" xfId="29135"/>
    <cellStyle name="Normal 2 3 5 4 8 3" xfId="21110"/>
    <cellStyle name="Normal 2 3 5 4 9" xfId="15237"/>
    <cellStyle name="Normal 2 3 5 4 9 2" xfId="31402"/>
    <cellStyle name="Normal 2 3 5 5" xfId="798"/>
    <cellStyle name="Normal 2 3 5 5 2" xfId="3109"/>
    <cellStyle name="Normal 2 3 5 5 2 2" xfId="11152"/>
    <cellStyle name="Normal 2 3 5 5 2 2 2" xfId="27317"/>
    <cellStyle name="Normal 2 3 5 5 2 3" xfId="19292"/>
    <cellStyle name="Normal 2 3 5 5 3" xfId="5452"/>
    <cellStyle name="Normal 2 3 5 5 3 2" xfId="13479"/>
    <cellStyle name="Normal 2 3 5 5 3 2 2" xfId="29644"/>
    <cellStyle name="Normal 2 3 5 5 3 3" xfId="21619"/>
    <cellStyle name="Normal 2 3 5 5 4" xfId="15416"/>
    <cellStyle name="Normal 2 3 5 5 4 2" xfId="31581"/>
    <cellStyle name="Normal 2 3 5 5 5" xfId="8928"/>
    <cellStyle name="Normal 2 3 5 5 5 2" xfId="25095"/>
    <cellStyle name="Normal 2 3 5 5 6" xfId="7389"/>
    <cellStyle name="Normal 2 3 5 5 6 2" xfId="23556"/>
    <cellStyle name="Normal 2 3 5 5 7" xfId="17069"/>
    <cellStyle name="Normal 2 3 5 6" xfId="1235"/>
    <cellStyle name="Normal 2 3 5 6 2" xfId="3516"/>
    <cellStyle name="Normal 2 3 5 6 2 2" xfId="11549"/>
    <cellStyle name="Normal 2 3 5 6 2 2 2" xfId="27714"/>
    <cellStyle name="Normal 2 3 5 6 2 3" xfId="19689"/>
    <cellStyle name="Normal 2 3 5 6 3" xfId="5849"/>
    <cellStyle name="Normal 2 3 5 6 3 2" xfId="13876"/>
    <cellStyle name="Normal 2 3 5 6 3 2 2" xfId="30041"/>
    <cellStyle name="Normal 2 3 5 6 3 3" xfId="22016"/>
    <cellStyle name="Normal 2 3 5 6 4" xfId="15813"/>
    <cellStyle name="Normal 2 3 5 6 4 2" xfId="31978"/>
    <cellStyle name="Normal 2 3 5 6 5" xfId="9326"/>
    <cellStyle name="Normal 2 3 5 6 5 2" xfId="25492"/>
    <cellStyle name="Normal 2 3 5 6 6" xfId="7786"/>
    <cellStyle name="Normal 2 3 5 6 6 2" xfId="23953"/>
    <cellStyle name="Normal 2 3 5 6 7" xfId="17466"/>
    <cellStyle name="Normal 2 3 5 7" xfId="1651"/>
    <cellStyle name="Normal 2 3 5 7 2" xfId="3932"/>
    <cellStyle name="Normal 2 3 5 7 2 2" xfId="11964"/>
    <cellStyle name="Normal 2 3 5 7 2 2 2" xfId="28129"/>
    <cellStyle name="Normal 2 3 5 7 2 3" xfId="20104"/>
    <cellStyle name="Normal 2 3 5 7 3" xfId="6264"/>
    <cellStyle name="Normal 2 3 5 7 3 2" xfId="14291"/>
    <cellStyle name="Normal 2 3 5 7 3 2 2" xfId="30456"/>
    <cellStyle name="Normal 2 3 5 7 3 3" xfId="22431"/>
    <cellStyle name="Normal 2 3 5 7 4" xfId="16228"/>
    <cellStyle name="Normal 2 3 5 7 4 2" xfId="32393"/>
    <cellStyle name="Normal 2 3 5 7 5" xfId="9742"/>
    <cellStyle name="Normal 2 3 5 7 5 2" xfId="25907"/>
    <cellStyle name="Normal 2 3 5 7 6" xfId="8201"/>
    <cellStyle name="Normal 2 3 5 7 6 2" xfId="24368"/>
    <cellStyle name="Normal 2 3 5 7 7" xfId="17881"/>
    <cellStyle name="Normal 2 3 5 8" xfId="2050"/>
    <cellStyle name="Normal 2 3 5 8 2" xfId="4331"/>
    <cellStyle name="Normal 2 3 5 8 2 2" xfId="12361"/>
    <cellStyle name="Normal 2 3 5 8 2 2 2" xfId="28526"/>
    <cellStyle name="Normal 2 3 5 8 2 3" xfId="20501"/>
    <cellStyle name="Normal 2 3 5 8 3" xfId="6661"/>
    <cellStyle name="Normal 2 3 5 8 3 2" xfId="14688"/>
    <cellStyle name="Normal 2 3 5 8 3 2 2" xfId="30853"/>
    <cellStyle name="Normal 2 3 5 8 3 3" xfId="22828"/>
    <cellStyle name="Normal 2 3 5 8 4" xfId="10139"/>
    <cellStyle name="Normal 2 3 5 8 4 2" xfId="26304"/>
    <cellStyle name="Normal 2 3 5 8 5" xfId="18279"/>
    <cellStyle name="Normal 2 3 5 9" xfId="2395"/>
    <cellStyle name="Normal 2 3 5 9 2" xfId="5055"/>
    <cellStyle name="Normal 2 3 5 9 2 2" xfId="13082"/>
    <cellStyle name="Normal 2 3 5 9 2 2 2" xfId="29247"/>
    <cellStyle name="Normal 2 3 5 9 2 3" xfId="21222"/>
    <cellStyle name="Normal 2 3 5 9 3" xfId="10483"/>
    <cellStyle name="Normal 2 3 5 9 3 2" xfId="26648"/>
    <cellStyle name="Normal 2 3 5 9 4" xfId="18623"/>
    <cellStyle name="Normal 2 3 6" xfId="155"/>
    <cellStyle name="Normal 2 3 6 10" xfId="15020"/>
    <cellStyle name="Normal 2 3 6 10 2" xfId="31185"/>
    <cellStyle name="Normal 2 3 6 11" xfId="8532"/>
    <cellStyle name="Normal 2 3 6 11 2" xfId="24699"/>
    <cellStyle name="Normal 2 3 6 12" xfId="6993"/>
    <cellStyle name="Normal 2 3 6 12 2" xfId="23160"/>
    <cellStyle name="Normal 2 3 6 13" xfId="16559"/>
    <cellStyle name="Normal 2 3 6 13 2" xfId="32724"/>
    <cellStyle name="Normal 2 3 6 14" xfId="16672"/>
    <cellStyle name="Normal 2 3 6 2" xfId="275"/>
    <cellStyle name="Normal 2 3 6 2 10" xfId="7049"/>
    <cellStyle name="Normal 2 3 6 2 10 2" xfId="23216"/>
    <cellStyle name="Normal 2 3 6 2 11" xfId="16615"/>
    <cellStyle name="Normal 2 3 6 2 11 2" xfId="32780"/>
    <cellStyle name="Normal 2 3 6 2 12" xfId="16728"/>
    <cellStyle name="Normal 2 3 6 2 2" xfId="879"/>
    <cellStyle name="Normal 2 3 6 2 2 2" xfId="3174"/>
    <cellStyle name="Normal 2 3 6 2 2 2 2" xfId="11209"/>
    <cellStyle name="Normal 2 3 6 2 2 2 2 2" xfId="27374"/>
    <cellStyle name="Normal 2 3 6 2 2 2 3" xfId="19349"/>
    <cellStyle name="Normal 2 3 6 2 2 3" xfId="5509"/>
    <cellStyle name="Normal 2 3 6 2 2 3 2" xfId="13536"/>
    <cellStyle name="Normal 2 3 6 2 2 3 2 2" xfId="29701"/>
    <cellStyle name="Normal 2 3 6 2 2 3 3" xfId="21676"/>
    <cellStyle name="Normal 2 3 6 2 2 4" xfId="15473"/>
    <cellStyle name="Normal 2 3 6 2 2 4 2" xfId="31638"/>
    <cellStyle name="Normal 2 3 6 2 2 5" xfId="8985"/>
    <cellStyle name="Normal 2 3 6 2 2 5 2" xfId="25152"/>
    <cellStyle name="Normal 2 3 6 2 2 6" xfId="7446"/>
    <cellStyle name="Normal 2 3 6 2 2 6 2" xfId="23613"/>
    <cellStyle name="Normal 2 3 6 2 2 7" xfId="17126"/>
    <cellStyle name="Normal 2 3 6 2 3" xfId="1292"/>
    <cellStyle name="Normal 2 3 6 2 3 2" xfId="3573"/>
    <cellStyle name="Normal 2 3 6 2 3 2 2" xfId="11606"/>
    <cellStyle name="Normal 2 3 6 2 3 2 2 2" xfId="27771"/>
    <cellStyle name="Normal 2 3 6 2 3 2 3" xfId="19746"/>
    <cellStyle name="Normal 2 3 6 2 3 3" xfId="5906"/>
    <cellStyle name="Normal 2 3 6 2 3 3 2" xfId="13933"/>
    <cellStyle name="Normal 2 3 6 2 3 3 2 2" xfId="30098"/>
    <cellStyle name="Normal 2 3 6 2 3 3 3" xfId="22073"/>
    <cellStyle name="Normal 2 3 6 2 3 4" xfId="15870"/>
    <cellStyle name="Normal 2 3 6 2 3 4 2" xfId="32035"/>
    <cellStyle name="Normal 2 3 6 2 3 5" xfId="9383"/>
    <cellStyle name="Normal 2 3 6 2 3 5 2" xfId="25549"/>
    <cellStyle name="Normal 2 3 6 2 3 6" xfId="7843"/>
    <cellStyle name="Normal 2 3 6 2 3 6 2" xfId="24010"/>
    <cellStyle name="Normal 2 3 6 2 3 7" xfId="17523"/>
    <cellStyle name="Normal 2 3 6 2 4" xfId="1708"/>
    <cellStyle name="Normal 2 3 6 2 4 2" xfId="3989"/>
    <cellStyle name="Normal 2 3 6 2 4 2 2" xfId="12021"/>
    <cellStyle name="Normal 2 3 6 2 4 2 2 2" xfId="28186"/>
    <cellStyle name="Normal 2 3 6 2 4 2 3" xfId="20161"/>
    <cellStyle name="Normal 2 3 6 2 4 3" xfId="6321"/>
    <cellStyle name="Normal 2 3 6 2 4 3 2" xfId="14348"/>
    <cellStyle name="Normal 2 3 6 2 4 3 2 2" xfId="30513"/>
    <cellStyle name="Normal 2 3 6 2 4 3 3" xfId="22488"/>
    <cellStyle name="Normal 2 3 6 2 4 4" xfId="16285"/>
    <cellStyle name="Normal 2 3 6 2 4 4 2" xfId="32450"/>
    <cellStyle name="Normal 2 3 6 2 4 5" xfId="9799"/>
    <cellStyle name="Normal 2 3 6 2 4 5 2" xfId="25964"/>
    <cellStyle name="Normal 2 3 6 2 4 6" xfId="8258"/>
    <cellStyle name="Normal 2 3 6 2 4 6 2" xfId="24425"/>
    <cellStyle name="Normal 2 3 6 2 4 7" xfId="17938"/>
    <cellStyle name="Normal 2 3 6 2 5" xfId="2107"/>
    <cellStyle name="Normal 2 3 6 2 5 2" xfId="4388"/>
    <cellStyle name="Normal 2 3 6 2 5 2 2" xfId="12418"/>
    <cellStyle name="Normal 2 3 6 2 5 2 2 2" xfId="28583"/>
    <cellStyle name="Normal 2 3 6 2 5 2 3" xfId="20558"/>
    <cellStyle name="Normal 2 3 6 2 5 3" xfId="6718"/>
    <cellStyle name="Normal 2 3 6 2 5 3 2" xfId="14745"/>
    <cellStyle name="Normal 2 3 6 2 5 3 2 2" xfId="30910"/>
    <cellStyle name="Normal 2 3 6 2 5 3 3" xfId="22885"/>
    <cellStyle name="Normal 2 3 6 2 5 4" xfId="10196"/>
    <cellStyle name="Normal 2 3 6 2 5 4 2" xfId="26361"/>
    <cellStyle name="Normal 2 3 6 2 5 5" xfId="18336"/>
    <cellStyle name="Normal 2 3 6 2 6" xfId="2453"/>
    <cellStyle name="Normal 2 3 6 2 6 2" xfId="5112"/>
    <cellStyle name="Normal 2 3 6 2 6 2 2" xfId="13139"/>
    <cellStyle name="Normal 2 3 6 2 6 2 2 2" xfId="29304"/>
    <cellStyle name="Normal 2 3 6 2 6 2 3" xfId="21279"/>
    <cellStyle name="Normal 2 3 6 2 6 3" xfId="10541"/>
    <cellStyle name="Normal 2 3 6 2 6 3 2" xfId="26706"/>
    <cellStyle name="Normal 2 3 6 2 6 4" xfId="18681"/>
    <cellStyle name="Normal 2 3 6 2 7" xfId="4790"/>
    <cellStyle name="Normal 2 3 6 2 7 2" xfId="12817"/>
    <cellStyle name="Normal 2 3 6 2 7 2 2" xfId="28982"/>
    <cellStyle name="Normal 2 3 6 2 7 3" xfId="20957"/>
    <cellStyle name="Normal 2 3 6 2 8" xfId="15076"/>
    <cellStyle name="Normal 2 3 6 2 8 2" xfId="31241"/>
    <cellStyle name="Normal 2 3 6 2 9" xfId="8588"/>
    <cellStyle name="Normal 2 3 6 2 9 2" xfId="24755"/>
    <cellStyle name="Normal 2 3 6 3" xfId="672"/>
    <cellStyle name="Normal 2 3 6 3 10" xfId="8846"/>
    <cellStyle name="Normal 2 3 6 3 10 2" xfId="25013"/>
    <cellStyle name="Normal 2 3 6 3 11" xfId="7307"/>
    <cellStyle name="Normal 2 3 6 3 11 2" xfId="23474"/>
    <cellStyle name="Normal 2 3 6 3 12" xfId="16987"/>
    <cellStyle name="Normal 2 3 6 3 2" xfId="1151"/>
    <cellStyle name="Normal 2 3 6 3 2 2" xfId="3432"/>
    <cellStyle name="Normal 2 3 6 3 2 2 2" xfId="11467"/>
    <cellStyle name="Normal 2 3 6 3 2 2 2 2" xfId="27632"/>
    <cellStyle name="Normal 2 3 6 3 2 2 3" xfId="19607"/>
    <cellStyle name="Normal 2 3 6 3 2 3" xfId="5767"/>
    <cellStyle name="Normal 2 3 6 3 2 3 2" xfId="13794"/>
    <cellStyle name="Normal 2 3 6 3 2 3 2 2" xfId="29959"/>
    <cellStyle name="Normal 2 3 6 3 2 3 3" xfId="21934"/>
    <cellStyle name="Normal 2 3 6 3 2 4" xfId="15731"/>
    <cellStyle name="Normal 2 3 6 3 2 4 2" xfId="31896"/>
    <cellStyle name="Normal 2 3 6 3 2 5" xfId="9243"/>
    <cellStyle name="Normal 2 3 6 3 2 5 2" xfId="25410"/>
    <cellStyle name="Normal 2 3 6 3 2 6" xfId="7704"/>
    <cellStyle name="Normal 2 3 6 3 2 6 2" xfId="23871"/>
    <cellStyle name="Normal 2 3 6 3 2 7" xfId="17384"/>
    <cellStyle name="Normal 2 3 6 3 3" xfId="1550"/>
    <cellStyle name="Normal 2 3 6 3 3 2" xfId="3831"/>
    <cellStyle name="Normal 2 3 6 3 3 2 2" xfId="11864"/>
    <cellStyle name="Normal 2 3 6 3 3 2 2 2" xfId="28029"/>
    <cellStyle name="Normal 2 3 6 3 3 2 3" xfId="20004"/>
    <cellStyle name="Normal 2 3 6 3 3 3" xfId="6164"/>
    <cellStyle name="Normal 2 3 6 3 3 3 2" xfId="14191"/>
    <cellStyle name="Normal 2 3 6 3 3 3 2 2" xfId="30356"/>
    <cellStyle name="Normal 2 3 6 3 3 3 3" xfId="22331"/>
    <cellStyle name="Normal 2 3 6 3 3 4" xfId="16128"/>
    <cellStyle name="Normal 2 3 6 3 3 4 2" xfId="32293"/>
    <cellStyle name="Normal 2 3 6 3 3 5" xfId="9641"/>
    <cellStyle name="Normal 2 3 6 3 3 5 2" xfId="25807"/>
    <cellStyle name="Normal 2 3 6 3 3 6" xfId="8101"/>
    <cellStyle name="Normal 2 3 6 3 3 6 2" xfId="24268"/>
    <cellStyle name="Normal 2 3 6 3 3 7" xfId="17781"/>
    <cellStyle name="Normal 2 3 6 3 4" xfId="1966"/>
    <cellStyle name="Normal 2 3 6 3 4 2" xfId="4247"/>
    <cellStyle name="Normal 2 3 6 3 4 2 2" xfId="12279"/>
    <cellStyle name="Normal 2 3 6 3 4 2 2 2" xfId="28444"/>
    <cellStyle name="Normal 2 3 6 3 4 2 3" xfId="20419"/>
    <cellStyle name="Normal 2 3 6 3 4 3" xfId="6579"/>
    <cellStyle name="Normal 2 3 6 3 4 3 2" xfId="14606"/>
    <cellStyle name="Normal 2 3 6 3 4 3 2 2" xfId="30771"/>
    <cellStyle name="Normal 2 3 6 3 4 3 3" xfId="22746"/>
    <cellStyle name="Normal 2 3 6 3 4 4" xfId="16543"/>
    <cellStyle name="Normal 2 3 6 3 4 4 2" xfId="32708"/>
    <cellStyle name="Normal 2 3 6 3 4 5" xfId="10057"/>
    <cellStyle name="Normal 2 3 6 3 4 5 2" xfId="26222"/>
    <cellStyle name="Normal 2 3 6 3 4 6" xfId="8516"/>
    <cellStyle name="Normal 2 3 6 3 4 6 2" xfId="24683"/>
    <cellStyle name="Normal 2 3 6 3 4 7" xfId="18196"/>
    <cellStyle name="Normal 2 3 6 3 5" xfId="2365"/>
    <cellStyle name="Normal 2 3 6 3 5 2" xfId="4646"/>
    <cellStyle name="Normal 2 3 6 3 5 2 2" xfId="12676"/>
    <cellStyle name="Normal 2 3 6 3 5 2 2 2" xfId="28841"/>
    <cellStyle name="Normal 2 3 6 3 5 2 3" xfId="20816"/>
    <cellStyle name="Normal 2 3 6 3 5 3" xfId="6976"/>
    <cellStyle name="Normal 2 3 6 3 5 3 2" xfId="15003"/>
    <cellStyle name="Normal 2 3 6 3 5 3 2 2" xfId="31168"/>
    <cellStyle name="Normal 2 3 6 3 5 3 3" xfId="23143"/>
    <cellStyle name="Normal 2 3 6 3 5 4" xfId="10454"/>
    <cellStyle name="Normal 2 3 6 3 5 4 2" xfId="26619"/>
    <cellStyle name="Normal 2 3 6 3 5 5" xfId="18594"/>
    <cellStyle name="Normal 2 3 6 3 6" xfId="3026"/>
    <cellStyle name="Normal 2 3 6 3 6 2" xfId="5370"/>
    <cellStyle name="Normal 2 3 6 3 6 2 2" xfId="13397"/>
    <cellStyle name="Normal 2 3 6 3 6 2 2 2" xfId="29562"/>
    <cellStyle name="Normal 2 3 6 3 6 2 3" xfId="21537"/>
    <cellStyle name="Normal 2 3 6 3 6 3" xfId="11070"/>
    <cellStyle name="Normal 2 3 6 3 6 3 2" xfId="27235"/>
    <cellStyle name="Normal 2 3 6 3 6 4" xfId="19210"/>
    <cellStyle name="Normal 2 3 6 3 7" xfId="2776"/>
    <cellStyle name="Normal 2 3 6 3 7 2" xfId="10851"/>
    <cellStyle name="Normal 2 3 6 3 7 2 2" xfId="27016"/>
    <cellStyle name="Normal 2 3 6 3 7 3" xfId="18991"/>
    <cellStyle name="Normal 2 3 6 3 8" xfId="5040"/>
    <cellStyle name="Normal 2 3 6 3 8 2" xfId="13067"/>
    <cellStyle name="Normal 2 3 6 3 8 2 2" xfId="29232"/>
    <cellStyle name="Normal 2 3 6 3 8 3" xfId="21207"/>
    <cellStyle name="Normal 2 3 6 3 9" xfId="15334"/>
    <cellStyle name="Normal 2 3 6 3 9 2" xfId="31499"/>
    <cellStyle name="Normal 2 3 6 4" xfId="799"/>
    <cellStyle name="Normal 2 3 6 4 2" xfId="3110"/>
    <cellStyle name="Normal 2 3 6 4 2 2" xfId="11153"/>
    <cellStyle name="Normal 2 3 6 4 2 2 2" xfId="27318"/>
    <cellStyle name="Normal 2 3 6 4 2 3" xfId="19293"/>
    <cellStyle name="Normal 2 3 6 4 3" xfId="5453"/>
    <cellStyle name="Normal 2 3 6 4 3 2" xfId="13480"/>
    <cellStyle name="Normal 2 3 6 4 3 2 2" xfId="29645"/>
    <cellStyle name="Normal 2 3 6 4 3 3" xfId="21620"/>
    <cellStyle name="Normal 2 3 6 4 4" xfId="15417"/>
    <cellStyle name="Normal 2 3 6 4 4 2" xfId="31582"/>
    <cellStyle name="Normal 2 3 6 4 5" xfId="8929"/>
    <cellStyle name="Normal 2 3 6 4 5 2" xfId="25096"/>
    <cellStyle name="Normal 2 3 6 4 6" xfId="7390"/>
    <cellStyle name="Normal 2 3 6 4 6 2" xfId="23557"/>
    <cellStyle name="Normal 2 3 6 4 7" xfId="17070"/>
    <cellStyle name="Normal 2 3 6 5" xfId="1236"/>
    <cellStyle name="Normal 2 3 6 5 2" xfId="3517"/>
    <cellStyle name="Normal 2 3 6 5 2 2" xfId="11550"/>
    <cellStyle name="Normal 2 3 6 5 2 2 2" xfId="27715"/>
    <cellStyle name="Normal 2 3 6 5 2 3" xfId="19690"/>
    <cellStyle name="Normal 2 3 6 5 3" xfId="5850"/>
    <cellStyle name="Normal 2 3 6 5 3 2" xfId="13877"/>
    <cellStyle name="Normal 2 3 6 5 3 2 2" xfId="30042"/>
    <cellStyle name="Normal 2 3 6 5 3 3" xfId="22017"/>
    <cellStyle name="Normal 2 3 6 5 4" xfId="15814"/>
    <cellStyle name="Normal 2 3 6 5 4 2" xfId="31979"/>
    <cellStyle name="Normal 2 3 6 5 5" xfId="9327"/>
    <cellStyle name="Normal 2 3 6 5 5 2" xfId="25493"/>
    <cellStyle name="Normal 2 3 6 5 6" xfId="7787"/>
    <cellStyle name="Normal 2 3 6 5 6 2" xfId="23954"/>
    <cellStyle name="Normal 2 3 6 5 7" xfId="17467"/>
    <cellStyle name="Normal 2 3 6 6" xfId="1652"/>
    <cellStyle name="Normal 2 3 6 6 2" xfId="3933"/>
    <cellStyle name="Normal 2 3 6 6 2 2" xfId="11965"/>
    <cellStyle name="Normal 2 3 6 6 2 2 2" xfId="28130"/>
    <cellStyle name="Normal 2 3 6 6 2 3" xfId="20105"/>
    <cellStyle name="Normal 2 3 6 6 3" xfId="6265"/>
    <cellStyle name="Normal 2 3 6 6 3 2" xfId="14292"/>
    <cellStyle name="Normal 2 3 6 6 3 2 2" xfId="30457"/>
    <cellStyle name="Normal 2 3 6 6 3 3" xfId="22432"/>
    <cellStyle name="Normal 2 3 6 6 4" xfId="16229"/>
    <cellStyle name="Normal 2 3 6 6 4 2" xfId="32394"/>
    <cellStyle name="Normal 2 3 6 6 5" xfId="9743"/>
    <cellStyle name="Normal 2 3 6 6 5 2" xfId="25908"/>
    <cellStyle name="Normal 2 3 6 6 6" xfId="8202"/>
    <cellStyle name="Normal 2 3 6 6 6 2" xfId="24369"/>
    <cellStyle name="Normal 2 3 6 6 7" xfId="17882"/>
    <cellStyle name="Normal 2 3 6 7" xfId="2051"/>
    <cellStyle name="Normal 2 3 6 7 2" xfId="4332"/>
    <cellStyle name="Normal 2 3 6 7 2 2" xfId="12362"/>
    <cellStyle name="Normal 2 3 6 7 2 2 2" xfId="28527"/>
    <cellStyle name="Normal 2 3 6 7 2 3" xfId="20502"/>
    <cellStyle name="Normal 2 3 6 7 3" xfId="6662"/>
    <cellStyle name="Normal 2 3 6 7 3 2" xfId="14689"/>
    <cellStyle name="Normal 2 3 6 7 3 2 2" xfId="30854"/>
    <cellStyle name="Normal 2 3 6 7 3 3" xfId="22829"/>
    <cellStyle name="Normal 2 3 6 7 4" xfId="10140"/>
    <cellStyle name="Normal 2 3 6 7 4 2" xfId="26305"/>
    <cellStyle name="Normal 2 3 6 7 5" xfId="18280"/>
    <cellStyle name="Normal 2 3 6 8" xfId="2396"/>
    <cellStyle name="Normal 2 3 6 8 2" xfId="5056"/>
    <cellStyle name="Normal 2 3 6 8 2 2" xfId="13083"/>
    <cellStyle name="Normal 2 3 6 8 2 2 2" xfId="29248"/>
    <cellStyle name="Normal 2 3 6 8 2 3" xfId="21223"/>
    <cellStyle name="Normal 2 3 6 8 3" xfId="10484"/>
    <cellStyle name="Normal 2 3 6 8 3 2" xfId="26649"/>
    <cellStyle name="Normal 2 3 6 8 4" xfId="18624"/>
    <cellStyle name="Normal 2 3 6 9" xfId="4734"/>
    <cellStyle name="Normal 2 3 6 9 2" xfId="12761"/>
    <cellStyle name="Normal 2 3 6 9 2 2" xfId="28926"/>
    <cellStyle name="Normal 2 3 6 9 3" xfId="20901"/>
    <cellStyle name="Normal 2 3 7" xfId="156"/>
    <cellStyle name="Normal 2 3 7 10" xfId="15021"/>
    <cellStyle name="Normal 2 3 7 10 2" xfId="31186"/>
    <cellStyle name="Normal 2 3 7 11" xfId="8533"/>
    <cellStyle name="Normal 2 3 7 11 2" xfId="24700"/>
    <cellStyle name="Normal 2 3 7 12" xfId="6994"/>
    <cellStyle name="Normal 2 3 7 12 2" xfId="23161"/>
    <cellStyle name="Normal 2 3 7 13" xfId="16560"/>
    <cellStyle name="Normal 2 3 7 13 2" xfId="32725"/>
    <cellStyle name="Normal 2 3 7 14" xfId="16673"/>
    <cellStyle name="Normal 2 3 7 2" xfId="276"/>
    <cellStyle name="Normal 2 3 7 2 10" xfId="7050"/>
    <cellStyle name="Normal 2 3 7 2 10 2" xfId="23217"/>
    <cellStyle name="Normal 2 3 7 2 11" xfId="16616"/>
    <cellStyle name="Normal 2 3 7 2 11 2" xfId="32781"/>
    <cellStyle name="Normal 2 3 7 2 12" xfId="16729"/>
    <cellStyle name="Normal 2 3 7 2 2" xfId="880"/>
    <cellStyle name="Normal 2 3 7 2 2 2" xfId="3175"/>
    <cellStyle name="Normal 2 3 7 2 2 2 2" xfId="11210"/>
    <cellStyle name="Normal 2 3 7 2 2 2 2 2" xfId="27375"/>
    <cellStyle name="Normal 2 3 7 2 2 2 3" xfId="19350"/>
    <cellStyle name="Normal 2 3 7 2 2 3" xfId="5510"/>
    <cellStyle name="Normal 2 3 7 2 2 3 2" xfId="13537"/>
    <cellStyle name="Normal 2 3 7 2 2 3 2 2" xfId="29702"/>
    <cellStyle name="Normal 2 3 7 2 2 3 3" xfId="21677"/>
    <cellStyle name="Normal 2 3 7 2 2 4" xfId="15474"/>
    <cellStyle name="Normal 2 3 7 2 2 4 2" xfId="31639"/>
    <cellStyle name="Normal 2 3 7 2 2 5" xfId="8986"/>
    <cellStyle name="Normal 2 3 7 2 2 5 2" xfId="25153"/>
    <cellStyle name="Normal 2 3 7 2 2 6" xfId="7447"/>
    <cellStyle name="Normal 2 3 7 2 2 6 2" xfId="23614"/>
    <cellStyle name="Normal 2 3 7 2 2 7" xfId="17127"/>
    <cellStyle name="Normal 2 3 7 2 3" xfId="1293"/>
    <cellStyle name="Normal 2 3 7 2 3 2" xfId="3574"/>
    <cellStyle name="Normal 2 3 7 2 3 2 2" xfId="11607"/>
    <cellStyle name="Normal 2 3 7 2 3 2 2 2" xfId="27772"/>
    <cellStyle name="Normal 2 3 7 2 3 2 3" xfId="19747"/>
    <cellStyle name="Normal 2 3 7 2 3 3" xfId="5907"/>
    <cellStyle name="Normal 2 3 7 2 3 3 2" xfId="13934"/>
    <cellStyle name="Normal 2 3 7 2 3 3 2 2" xfId="30099"/>
    <cellStyle name="Normal 2 3 7 2 3 3 3" xfId="22074"/>
    <cellStyle name="Normal 2 3 7 2 3 4" xfId="15871"/>
    <cellStyle name="Normal 2 3 7 2 3 4 2" xfId="32036"/>
    <cellStyle name="Normal 2 3 7 2 3 5" xfId="9384"/>
    <cellStyle name="Normal 2 3 7 2 3 5 2" xfId="25550"/>
    <cellStyle name="Normal 2 3 7 2 3 6" xfId="7844"/>
    <cellStyle name="Normal 2 3 7 2 3 6 2" xfId="24011"/>
    <cellStyle name="Normal 2 3 7 2 3 7" xfId="17524"/>
    <cellStyle name="Normal 2 3 7 2 4" xfId="1709"/>
    <cellStyle name="Normal 2 3 7 2 4 2" xfId="3990"/>
    <cellStyle name="Normal 2 3 7 2 4 2 2" xfId="12022"/>
    <cellStyle name="Normal 2 3 7 2 4 2 2 2" xfId="28187"/>
    <cellStyle name="Normal 2 3 7 2 4 2 3" xfId="20162"/>
    <cellStyle name="Normal 2 3 7 2 4 3" xfId="6322"/>
    <cellStyle name="Normal 2 3 7 2 4 3 2" xfId="14349"/>
    <cellStyle name="Normal 2 3 7 2 4 3 2 2" xfId="30514"/>
    <cellStyle name="Normal 2 3 7 2 4 3 3" xfId="22489"/>
    <cellStyle name="Normal 2 3 7 2 4 4" xfId="16286"/>
    <cellStyle name="Normal 2 3 7 2 4 4 2" xfId="32451"/>
    <cellStyle name="Normal 2 3 7 2 4 5" xfId="9800"/>
    <cellStyle name="Normal 2 3 7 2 4 5 2" xfId="25965"/>
    <cellStyle name="Normal 2 3 7 2 4 6" xfId="8259"/>
    <cellStyle name="Normal 2 3 7 2 4 6 2" xfId="24426"/>
    <cellStyle name="Normal 2 3 7 2 4 7" xfId="17939"/>
    <cellStyle name="Normal 2 3 7 2 5" xfId="2108"/>
    <cellStyle name="Normal 2 3 7 2 5 2" xfId="4389"/>
    <cellStyle name="Normal 2 3 7 2 5 2 2" xfId="12419"/>
    <cellStyle name="Normal 2 3 7 2 5 2 2 2" xfId="28584"/>
    <cellStyle name="Normal 2 3 7 2 5 2 3" xfId="20559"/>
    <cellStyle name="Normal 2 3 7 2 5 3" xfId="6719"/>
    <cellStyle name="Normal 2 3 7 2 5 3 2" xfId="14746"/>
    <cellStyle name="Normal 2 3 7 2 5 3 2 2" xfId="30911"/>
    <cellStyle name="Normal 2 3 7 2 5 3 3" xfId="22886"/>
    <cellStyle name="Normal 2 3 7 2 5 4" xfId="10197"/>
    <cellStyle name="Normal 2 3 7 2 5 4 2" xfId="26362"/>
    <cellStyle name="Normal 2 3 7 2 5 5" xfId="18337"/>
    <cellStyle name="Normal 2 3 7 2 6" xfId="2454"/>
    <cellStyle name="Normal 2 3 7 2 6 2" xfId="5113"/>
    <cellStyle name="Normal 2 3 7 2 6 2 2" xfId="13140"/>
    <cellStyle name="Normal 2 3 7 2 6 2 2 2" xfId="29305"/>
    <cellStyle name="Normal 2 3 7 2 6 2 3" xfId="21280"/>
    <cellStyle name="Normal 2 3 7 2 6 3" xfId="10542"/>
    <cellStyle name="Normal 2 3 7 2 6 3 2" xfId="26707"/>
    <cellStyle name="Normal 2 3 7 2 6 4" xfId="18682"/>
    <cellStyle name="Normal 2 3 7 2 7" xfId="4791"/>
    <cellStyle name="Normal 2 3 7 2 7 2" xfId="12818"/>
    <cellStyle name="Normal 2 3 7 2 7 2 2" xfId="28983"/>
    <cellStyle name="Normal 2 3 7 2 7 3" xfId="20958"/>
    <cellStyle name="Normal 2 3 7 2 8" xfId="15077"/>
    <cellStyle name="Normal 2 3 7 2 8 2" xfId="31242"/>
    <cellStyle name="Normal 2 3 7 2 9" xfId="8589"/>
    <cellStyle name="Normal 2 3 7 2 9 2" xfId="24756"/>
    <cellStyle name="Normal 2 3 7 3" xfId="670"/>
    <cellStyle name="Normal 2 3 7 3 10" xfId="8844"/>
    <cellStyle name="Normal 2 3 7 3 10 2" xfId="25011"/>
    <cellStyle name="Normal 2 3 7 3 11" xfId="7305"/>
    <cellStyle name="Normal 2 3 7 3 11 2" xfId="23472"/>
    <cellStyle name="Normal 2 3 7 3 12" xfId="16985"/>
    <cellStyle name="Normal 2 3 7 3 2" xfId="1149"/>
    <cellStyle name="Normal 2 3 7 3 2 2" xfId="3430"/>
    <cellStyle name="Normal 2 3 7 3 2 2 2" xfId="11465"/>
    <cellStyle name="Normal 2 3 7 3 2 2 2 2" xfId="27630"/>
    <cellStyle name="Normal 2 3 7 3 2 2 3" xfId="19605"/>
    <cellStyle name="Normal 2 3 7 3 2 3" xfId="5765"/>
    <cellStyle name="Normal 2 3 7 3 2 3 2" xfId="13792"/>
    <cellStyle name="Normal 2 3 7 3 2 3 2 2" xfId="29957"/>
    <cellStyle name="Normal 2 3 7 3 2 3 3" xfId="21932"/>
    <cellStyle name="Normal 2 3 7 3 2 4" xfId="15729"/>
    <cellStyle name="Normal 2 3 7 3 2 4 2" xfId="31894"/>
    <cellStyle name="Normal 2 3 7 3 2 5" xfId="9241"/>
    <cellStyle name="Normal 2 3 7 3 2 5 2" xfId="25408"/>
    <cellStyle name="Normal 2 3 7 3 2 6" xfId="7702"/>
    <cellStyle name="Normal 2 3 7 3 2 6 2" xfId="23869"/>
    <cellStyle name="Normal 2 3 7 3 2 7" xfId="17382"/>
    <cellStyle name="Normal 2 3 7 3 3" xfId="1548"/>
    <cellStyle name="Normal 2 3 7 3 3 2" xfId="3829"/>
    <cellStyle name="Normal 2 3 7 3 3 2 2" xfId="11862"/>
    <cellStyle name="Normal 2 3 7 3 3 2 2 2" xfId="28027"/>
    <cellStyle name="Normal 2 3 7 3 3 2 3" xfId="20002"/>
    <cellStyle name="Normal 2 3 7 3 3 3" xfId="6162"/>
    <cellStyle name="Normal 2 3 7 3 3 3 2" xfId="14189"/>
    <cellStyle name="Normal 2 3 7 3 3 3 2 2" xfId="30354"/>
    <cellStyle name="Normal 2 3 7 3 3 3 3" xfId="22329"/>
    <cellStyle name="Normal 2 3 7 3 3 4" xfId="16126"/>
    <cellStyle name="Normal 2 3 7 3 3 4 2" xfId="32291"/>
    <cellStyle name="Normal 2 3 7 3 3 5" xfId="9639"/>
    <cellStyle name="Normal 2 3 7 3 3 5 2" xfId="25805"/>
    <cellStyle name="Normal 2 3 7 3 3 6" xfId="8099"/>
    <cellStyle name="Normal 2 3 7 3 3 6 2" xfId="24266"/>
    <cellStyle name="Normal 2 3 7 3 3 7" xfId="17779"/>
    <cellStyle name="Normal 2 3 7 3 4" xfId="1964"/>
    <cellStyle name="Normal 2 3 7 3 4 2" xfId="4245"/>
    <cellStyle name="Normal 2 3 7 3 4 2 2" xfId="12277"/>
    <cellStyle name="Normal 2 3 7 3 4 2 2 2" xfId="28442"/>
    <cellStyle name="Normal 2 3 7 3 4 2 3" xfId="20417"/>
    <cellStyle name="Normal 2 3 7 3 4 3" xfId="6577"/>
    <cellStyle name="Normal 2 3 7 3 4 3 2" xfId="14604"/>
    <cellStyle name="Normal 2 3 7 3 4 3 2 2" xfId="30769"/>
    <cellStyle name="Normal 2 3 7 3 4 3 3" xfId="22744"/>
    <cellStyle name="Normal 2 3 7 3 4 4" xfId="16541"/>
    <cellStyle name="Normal 2 3 7 3 4 4 2" xfId="32706"/>
    <cellStyle name="Normal 2 3 7 3 4 5" xfId="10055"/>
    <cellStyle name="Normal 2 3 7 3 4 5 2" xfId="26220"/>
    <cellStyle name="Normal 2 3 7 3 4 6" xfId="8514"/>
    <cellStyle name="Normal 2 3 7 3 4 6 2" xfId="24681"/>
    <cellStyle name="Normal 2 3 7 3 4 7" xfId="18194"/>
    <cellStyle name="Normal 2 3 7 3 5" xfId="2363"/>
    <cellStyle name="Normal 2 3 7 3 5 2" xfId="4644"/>
    <cellStyle name="Normal 2 3 7 3 5 2 2" xfId="12674"/>
    <cellStyle name="Normal 2 3 7 3 5 2 2 2" xfId="28839"/>
    <cellStyle name="Normal 2 3 7 3 5 2 3" xfId="20814"/>
    <cellStyle name="Normal 2 3 7 3 5 3" xfId="6974"/>
    <cellStyle name="Normal 2 3 7 3 5 3 2" xfId="15001"/>
    <cellStyle name="Normal 2 3 7 3 5 3 2 2" xfId="31166"/>
    <cellStyle name="Normal 2 3 7 3 5 3 3" xfId="23141"/>
    <cellStyle name="Normal 2 3 7 3 5 4" xfId="10452"/>
    <cellStyle name="Normal 2 3 7 3 5 4 2" xfId="26617"/>
    <cellStyle name="Normal 2 3 7 3 5 5" xfId="18592"/>
    <cellStyle name="Normal 2 3 7 3 6" xfId="3024"/>
    <cellStyle name="Normal 2 3 7 3 6 2" xfId="5368"/>
    <cellStyle name="Normal 2 3 7 3 6 2 2" xfId="13395"/>
    <cellStyle name="Normal 2 3 7 3 6 2 2 2" xfId="29560"/>
    <cellStyle name="Normal 2 3 7 3 6 2 3" xfId="21535"/>
    <cellStyle name="Normal 2 3 7 3 6 3" xfId="11068"/>
    <cellStyle name="Normal 2 3 7 3 6 3 2" xfId="27233"/>
    <cellStyle name="Normal 2 3 7 3 6 4" xfId="19208"/>
    <cellStyle name="Normal 2 3 7 3 7" xfId="2774"/>
    <cellStyle name="Normal 2 3 7 3 7 2" xfId="10849"/>
    <cellStyle name="Normal 2 3 7 3 7 2 2" xfId="27014"/>
    <cellStyle name="Normal 2 3 7 3 7 3" xfId="18989"/>
    <cellStyle name="Normal 2 3 7 3 8" xfId="5038"/>
    <cellStyle name="Normal 2 3 7 3 8 2" xfId="13065"/>
    <cellStyle name="Normal 2 3 7 3 8 2 2" xfId="29230"/>
    <cellStyle name="Normal 2 3 7 3 8 3" xfId="21205"/>
    <cellStyle name="Normal 2 3 7 3 9" xfId="15332"/>
    <cellStyle name="Normal 2 3 7 3 9 2" xfId="31497"/>
    <cellStyle name="Normal 2 3 7 4" xfId="800"/>
    <cellStyle name="Normal 2 3 7 4 2" xfId="3111"/>
    <cellStyle name="Normal 2 3 7 4 2 2" xfId="11154"/>
    <cellStyle name="Normal 2 3 7 4 2 2 2" xfId="27319"/>
    <cellStyle name="Normal 2 3 7 4 2 3" xfId="19294"/>
    <cellStyle name="Normal 2 3 7 4 3" xfId="5454"/>
    <cellStyle name="Normal 2 3 7 4 3 2" xfId="13481"/>
    <cellStyle name="Normal 2 3 7 4 3 2 2" xfId="29646"/>
    <cellStyle name="Normal 2 3 7 4 3 3" xfId="21621"/>
    <cellStyle name="Normal 2 3 7 4 4" xfId="15418"/>
    <cellStyle name="Normal 2 3 7 4 4 2" xfId="31583"/>
    <cellStyle name="Normal 2 3 7 4 5" xfId="8930"/>
    <cellStyle name="Normal 2 3 7 4 5 2" xfId="25097"/>
    <cellStyle name="Normal 2 3 7 4 6" xfId="7391"/>
    <cellStyle name="Normal 2 3 7 4 6 2" xfId="23558"/>
    <cellStyle name="Normal 2 3 7 4 7" xfId="17071"/>
    <cellStyle name="Normal 2 3 7 5" xfId="1237"/>
    <cellStyle name="Normal 2 3 7 5 2" xfId="3518"/>
    <cellStyle name="Normal 2 3 7 5 2 2" xfId="11551"/>
    <cellStyle name="Normal 2 3 7 5 2 2 2" xfId="27716"/>
    <cellStyle name="Normal 2 3 7 5 2 3" xfId="19691"/>
    <cellStyle name="Normal 2 3 7 5 3" xfId="5851"/>
    <cellStyle name="Normal 2 3 7 5 3 2" xfId="13878"/>
    <cellStyle name="Normal 2 3 7 5 3 2 2" xfId="30043"/>
    <cellStyle name="Normal 2 3 7 5 3 3" xfId="22018"/>
    <cellStyle name="Normal 2 3 7 5 4" xfId="15815"/>
    <cellStyle name="Normal 2 3 7 5 4 2" xfId="31980"/>
    <cellStyle name="Normal 2 3 7 5 5" xfId="9328"/>
    <cellStyle name="Normal 2 3 7 5 5 2" xfId="25494"/>
    <cellStyle name="Normal 2 3 7 5 6" xfId="7788"/>
    <cellStyle name="Normal 2 3 7 5 6 2" xfId="23955"/>
    <cellStyle name="Normal 2 3 7 5 7" xfId="17468"/>
    <cellStyle name="Normal 2 3 7 6" xfId="1653"/>
    <cellStyle name="Normal 2 3 7 6 2" xfId="3934"/>
    <cellStyle name="Normal 2 3 7 6 2 2" xfId="11966"/>
    <cellStyle name="Normal 2 3 7 6 2 2 2" xfId="28131"/>
    <cellStyle name="Normal 2 3 7 6 2 3" xfId="20106"/>
    <cellStyle name="Normal 2 3 7 6 3" xfId="6266"/>
    <cellStyle name="Normal 2 3 7 6 3 2" xfId="14293"/>
    <cellStyle name="Normal 2 3 7 6 3 2 2" xfId="30458"/>
    <cellStyle name="Normal 2 3 7 6 3 3" xfId="22433"/>
    <cellStyle name="Normal 2 3 7 6 4" xfId="16230"/>
    <cellStyle name="Normal 2 3 7 6 4 2" xfId="32395"/>
    <cellStyle name="Normal 2 3 7 6 5" xfId="9744"/>
    <cellStyle name="Normal 2 3 7 6 5 2" xfId="25909"/>
    <cellStyle name="Normal 2 3 7 6 6" xfId="8203"/>
    <cellStyle name="Normal 2 3 7 6 6 2" xfId="24370"/>
    <cellStyle name="Normal 2 3 7 6 7" xfId="17883"/>
    <cellStyle name="Normal 2 3 7 7" xfId="2052"/>
    <cellStyle name="Normal 2 3 7 7 2" xfId="4333"/>
    <cellStyle name="Normal 2 3 7 7 2 2" xfId="12363"/>
    <cellStyle name="Normal 2 3 7 7 2 2 2" xfId="28528"/>
    <cellStyle name="Normal 2 3 7 7 2 3" xfId="20503"/>
    <cellStyle name="Normal 2 3 7 7 3" xfId="6663"/>
    <cellStyle name="Normal 2 3 7 7 3 2" xfId="14690"/>
    <cellStyle name="Normal 2 3 7 7 3 2 2" xfId="30855"/>
    <cellStyle name="Normal 2 3 7 7 3 3" xfId="22830"/>
    <cellStyle name="Normal 2 3 7 7 4" xfId="10141"/>
    <cellStyle name="Normal 2 3 7 7 4 2" xfId="26306"/>
    <cellStyle name="Normal 2 3 7 7 5" xfId="18281"/>
    <cellStyle name="Normal 2 3 7 8" xfId="2397"/>
    <cellStyle name="Normal 2 3 7 8 2" xfId="5057"/>
    <cellStyle name="Normal 2 3 7 8 2 2" xfId="13084"/>
    <cellStyle name="Normal 2 3 7 8 2 2 2" xfId="29249"/>
    <cellStyle name="Normal 2 3 7 8 2 3" xfId="21224"/>
    <cellStyle name="Normal 2 3 7 8 3" xfId="10485"/>
    <cellStyle name="Normal 2 3 7 8 3 2" xfId="26650"/>
    <cellStyle name="Normal 2 3 7 8 4" xfId="18625"/>
    <cellStyle name="Normal 2 3 7 9" xfId="4735"/>
    <cellStyle name="Normal 2 3 7 9 2" xfId="12762"/>
    <cellStyle name="Normal 2 3 7 9 2 2" xfId="28927"/>
    <cellStyle name="Normal 2 3 7 9 3" xfId="20902"/>
    <cellStyle name="Normal 2 3 8" xfId="267"/>
    <cellStyle name="Normal 2 3 8 10" xfId="7041"/>
    <cellStyle name="Normal 2 3 8 10 2" xfId="23208"/>
    <cellStyle name="Normal 2 3 8 11" xfId="16607"/>
    <cellStyle name="Normal 2 3 8 11 2" xfId="32772"/>
    <cellStyle name="Normal 2 3 8 12" xfId="16720"/>
    <cellStyle name="Normal 2 3 8 2" xfId="871"/>
    <cellStyle name="Normal 2 3 8 2 2" xfId="3166"/>
    <cellStyle name="Normal 2 3 8 2 2 2" xfId="11201"/>
    <cellStyle name="Normal 2 3 8 2 2 2 2" xfId="27366"/>
    <cellStyle name="Normal 2 3 8 2 2 3" xfId="19341"/>
    <cellStyle name="Normal 2 3 8 2 3" xfId="5501"/>
    <cellStyle name="Normal 2 3 8 2 3 2" xfId="13528"/>
    <cellStyle name="Normal 2 3 8 2 3 2 2" xfId="29693"/>
    <cellStyle name="Normal 2 3 8 2 3 3" xfId="21668"/>
    <cellStyle name="Normal 2 3 8 2 4" xfId="15465"/>
    <cellStyle name="Normal 2 3 8 2 4 2" xfId="31630"/>
    <cellStyle name="Normal 2 3 8 2 5" xfId="8977"/>
    <cellStyle name="Normal 2 3 8 2 5 2" xfId="25144"/>
    <cellStyle name="Normal 2 3 8 2 6" xfId="7438"/>
    <cellStyle name="Normal 2 3 8 2 6 2" xfId="23605"/>
    <cellStyle name="Normal 2 3 8 2 7" xfId="17118"/>
    <cellStyle name="Normal 2 3 8 3" xfId="1284"/>
    <cellStyle name="Normal 2 3 8 3 2" xfId="3565"/>
    <cellStyle name="Normal 2 3 8 3 2 2" xfId="11598"/>
    <cellStyle name="Normal 2 3 8 3 2 2 2" xfId="27763"/>
    <cellStyle name="Normal 2 3 8 3 2 3" xfId="19738"/>
    <cellStyle name="Normal 2 3 8 3 3" xfId="5898"/>
    <cellStyle name="Normal 2 3 8 3 3 2" xfId="13925"/>
    <cellStyle name="Normal 2 3 8 3 3 2 2" xfId="30090"/>
    <cellStyle name="Normal 2 3 8 3 3 3" xfId="22065"/>
    <cellStyle name="Normal 2 3 8 3 4" xfId="15862"/>
    <cellStyle name="Normal 2 3 8 3 4 2" xfId="32027"/>
    <cellStyle name="Normal 2 3 8 3 5" xfId="9375"/>
    <cellStyle name="Normal 2 3 8 3 5 2" xfId="25541"/>
    <cellStyle name="Normal 2 3 8 3 6" xfId="7835"/>
    <cellStyle name="Normal 2 3 8 3 6 2" xfId="24002"/>
    <cellStyle name="Normal 2 3 8 3 7" xfId="17515"/>
    <cellStyle name="Normal 2 3 8 4" xfId="1700"/>
    <cellStyle name="Normal 2 3 8 4 2" xfId="3981"/>
    <cellStyle name="Normal 2 3 8 4 2 2" xfId="12013"/>
    <cellStyle name="Normal 2 3 8 4 2 2 2" xfId="28178"/>
    <cellStyle name="Normal 2 3 8 4 2 3" xfId="20153"/>
    <cellStyle name="Normal 2 3 8 4 3" xfId="6313"/>
    <cellStyle name="Normal 2 3 8 4 3 2" xfId="14340"/>
    <cellStyle name="Normal 2 3 8 4 3 2 2" xfId="30505"/>
    <cellStyle name="Normal 2 3 8 4 3 3" xfId="22480"/>
    <cellStyle name="Normal 2 3 8 4 4" xfId="16277"/>
    <cellStyle name="Normal 2 3 8 4 4 2" xfId="32442"/>
    <cellStyle name="Normal 2 3 8 4 5" xfId="9791"/>
    <cellStyle name="Normal 2 3 8 4 5 2" xfId="25956"/>
    <cellStyle name="Normal 2 3 8 4 6" xfId="8250"/>
    <cellStyle name="Normal 2 3 8 4 6 2" xfId="24417"/>
    <cellStyle name="Normal 2 3 8 4 7" xfId="17930"/>
    <cellStyle name="Normal 2 3 8 5" xfId="2099"/>
    <cellStyle name="Normal 2 3 8 5 2" xfId="4380"/>
    <cellStyle name="Normal 2 3 8 5 2 2" xfId="12410"/>
    <cellStyle name="Normal 2 3 8 5 2 2 2" xfId="28575"/>
    <cellStyle name="Normal 2 3 8 5 2 3" xfId="20550"/>
    <cellStyle name="Normal 2 3 8 5 3" xfId="6710"/>
    <cellStyle name="Normal 2 3 8 5 3 2" xfId="14737"/>
    <cellStyle name="Normal 2 3 8 5 3 2 2" xfId="30902"/>
    <cellStyle name="Normal 2 3 8 5 3 3" xfId="22877"/>
    <cellStyle name="Normal 2 3 8 5 4" xfId="10188"/>
    <cellStyle name="Normal 2 3 8 5 4 2" xfId="26353"/>
    <cellStyle name="Normal 2 3 8 5 5" xfId="18328"/>
    <cellStyle name="Normal 2 3 8 6" xfId="2445"/>
    <cellStyle name="Normal 2 3 8 6 2" xfId="5104"/>
    <cellStyle name="Normal 2 3 8 6 2 2" xfId="13131"/>
    <cellStyle name="Normal 2 3 8 6 2 2 2" xfId="29296"/>
    <cellStyle name="Normal 2 3 8 6 2 3" xfId="21271"/>
    <cellStyle name="Normal 2 3 8 6 3" xfId="10533"/>
    <cellStyle name="Normal 2 3 8 6 3 2" xfId="26698"/>
    <cellStyle name="Normal 2 3 8 6 4" xfId="18673"/>
    <cellStyle name="Normal 2 3 8 7" xfId="4782"/>
    <cellStyle name="Normal 2 3 8 7 2" xfId="12809"/>
    <cellStyle name="Normal 2 3 8 7 2 2" xfId="28974"/>
    <cellStyle name="Normal 2 3 8 7 3" xfId="20949"/>
    <cellStyle name="Normal 2 3 8 8" xfId="15068"/>
    <cellStyle name="Normal 2 3 8 8 2" xfId="31233"/>
    <cellStyle name="Normal 2 3 8 9" xfId="8580"/>
    <cellStyle name="Normal 2 3 8 9 2" xfId="24747"/>
    <cellStyle name="Normal 2 3 9" xfId="413"/>
    <cellStyle name="Normal 2 3 9 10" xfId="8641"/>
    <cellStyle name="Normal 2 3 9 10 2" xfId="24808"/>
    <cellStyle name="Normal 2 3 9 11" xfId="7102"/>
    <cellStyle name="Normal 2 3 9 11 2" xfId="23269"/>
    <cellStyle name="Normal 2 3 9 12" xfId="16781"/>
    <cellStyle name="Normal 2 3 9 2" xfId="934"/>
    <cellStyle name="Normal 2 3 9 2 2" xfId="3227"/>
    <cellStyle name="Normal 2 3 9 2 2 2" xfId="11262"/>
    <cellStyle name="Normal 2 3 9 2 2 2 2" xfId="27427"/>
    <cellStyle name="Normal 2 3 9 2 2 3" xfId="19402"/>
    <cellStyle name="Normal 2 3 9 2 3" xfId="5562"/>
    <cellStyle name="Normal 2 3 9 2 3 2" xfId="13589"/>
    <cellStyle name="Normal 2 3 9 2 3 2 2" xfId="29754"/>
    <cellStyle name="Normal 2 3 9 2 3 3" xfId="21729"/>
    <cellStyle name="Normal 2 3 9 2 4" xfId="15526"/>
    <cellStyle name="Normal 2 3 9 2 4 2" xfId="31691"/>
    <cellStyle name="Normal 2 3 9 2 5" xfId="9038"/>
    <cellStyle name="Normal 2 3 9 2 5 2" xfId="25205"/>
    <cellStyle name="Normal 2 3 9 2 6" xfId="7499"/>
    <cellStyle name="Normal 2 3 9 2 6 2" xfId="23666"/>
    <cellStyle name="Normal 2 3 9 2 7" xfId="17179"/>
    <cellStyle name="Normal 2 3 9 3" xfId="1345"/>
    <cellStyle name="Normal 2 3 9 3 2" xfId="3626"/>
    <cellStyle name="Normal 2 3 9 3 2 2" xfId="11659"/>
    <cellStyle name="Normal 2 3 9 3 2 2 2" xfId="27824"/>
    <cellStyle name="Normal 2 3 9 3 2 3" xfId="19799"/>
    <cellStyle name="Normal 2 3 9 3 3" xfId="5959"/>
    <cellStyle name="Normal 2 3 9 3 3 2" xfId="13986"/>
    <cellStyle name="Normal 2 3 9 3 3 2 2" xfId="30151"/>
    <cellStyle name="Normal 2 3 9 3 3 3" xfId="22126"/>
    <cellStyle name="Normal 2 3 9 3 4" xfId="15923"/>
    <cellStyle name="Normal 2 3 9 3 4 2" xfId="32088"/>
    <cellStyle name="Normal 2 3 9 3 5" xfId="9436"/>
    <cellStyle name="Normal 2 3 9 3 5 2" xfId="25602"/>
    <cellStyle name="Normal 2 3 9 3 6" xfId="7896"/>
    <cellStyle name="Normal 2 3 9 3 6 2" xfId="24063"/>
    <cellStyle name="Normal 2 3 9 3 7" xfId="17576"/>
    <cellStyle name="Normal 2 3 9 4" xfId="1761"/>
    <cellStyle name="Normal 2 3 9 4 2" xfId="4042"/>
    <cellStyle name="Normal 2 3 9 4 2 2" xfId="12074"/>
    <cellStyle name="Normal 2 3 9 4 2 2 2" xfId="28239"/>
    <cellStyle name="Normal 2 3 9 4 2 3" xfId="20214"/>
    <cellStyle name="Normal 2 3 9 4 3" xfId="6374"/>
    <cellStyle name="Normal 2 3 9 4 3 2" xfId="14401"/>
    <cellStyle name="Normal 2 3 9 4 3 2 2" xfId="30566"/>
    <cellStyle name="Normal 2 3 9 4 3 3" xfId="22541"/>
    <cellStyle name="Normal 2 3 9 4 4" xfId="16338"/>
    <cellStyle name="Normal 2 3 9 4 4 2" xfId="32503"/>
    <cellStyle name="Normal 2 3 9 4 5" xfId="9852"/>
    <cellStyle name="Normal 2 3 9 4 5 2" xfId="26017"/>
    <cellStyle name="Normal 2 3 9 4 6" xfId="8311"/>
    <cellStyle name="Normal 2 3 9 4 6 2" xfId="24478"/>
    <cellStyle name="Normal 2 3 9 4 7" xfId="17991"/>
    <cellStyle name="Normal 2 3 9 5" xfId="2160"/>
    <cellStyle name="Normal 2 3 9 5 2" xfId="4441"/>
    <cellStyle name="Normal 2 3 9 5 2 2" xfId="12471"/>
    <cellStyle name="Normal 2 3 9 5 2 2 2" xfId="28636"/>
    <cellStyle name="Normal 2 3 9 5 2 3" xfId="20611"/>
    <cellStyle name="Normal 2 3 9 5 3" xfId="6771"/>
    <cellStyle name="Normal 2 3 9 5 3 2" xfId="14798"/>
    <cellStyle name="Normal 2 3 9 5 3 2 2" xfId="30963"/>
    <cellStyle name="Normal 2 3 9 5 3 3" xfId="22938"/>
    <cellStyle name="Normal 2 3 9 5 4" xfId="10249"/>
    <cellStyle name="Normal 2 3 9 5 4 2" xfId="26414"/>
    <cellStyle name="Normal 2 3 9 5 5" xfId="18389"/>
    <cellStyle name="Normal 2 3 9 6" xfId="2803"/>
    <cellStyle name="Normal 2 3 9 6 2" xfId="5165"/>
    <cellStyle name="Normal 2 3 9 6 2 2" xfId="13192"/>
    <cellStyle name="Normal 2 3 9 6 2 2 2" xfId="29357"/>
    <cellStyle name="Normal 2 3 9 6 2 3" xfId="21332"/>
    <cellStyle name="Normal 2 3 9 6 3" xfId="10865"/>
    <cellStyle name="Normal 2 3 9 6 3 2" xfId="27030"/>
    <cellStyle name="Normal 2 3 9 6 4" xfId="19005"/>
    <cellStyle name="Normal 2 3 9 7" xfId="2572"/>
    <cellStyle name="Normal 2 3 9 7 2" xfId="10653"/>
    <cellStyle name="Normal 2 3 9 7 2 2" xfId="26818"/>
    <cellStyle name="Normal 2 3 9 7 3" xfId="18793"/>
    <cellStyle name="Normal 2 3 9 8" xfId="4842"/>
    <cellStyle name="Normal 2 3 9 8 2" xfId="12869"/>
    <cellStyle name="Normal 2 3 9 8 2 2" xfId="29034"/>
    <cellStyle name="Normal 2 3 9 8 3" xfId="21009"/>
    <cellStyle name="Normal 2 3 9 9" xfId="15129"/>
    <cellStyle name="Normal 2 3 9 9 2" xfId="31294"/>
    <cellStyle name="Normal 2 4" xfId="157"/>
    <cellStyle name="Normal 2 4 2" xfId="158"/>
    <cellStyle name="Normal 2 4 2 2" xfId="159"/>
    <cellStyle name="Normal 2 4 3" xfId="160"/>
    <cellStyle name="Normal 2 4 4" xfId="161"/>
    <cellStyle name="Normal 2 4 5" xfId="162"/>
    <cellStyle name="Normal 2 4 5 2" xfId="163"/>
    <cellStyle name="Normal 2 5" xfId="164"/>
    <cellStyle name="Normal 2 5 10" xfId="1979"/>
    <cellStyle name="Normal 2 5 10 2" xfId="4260"/>
    <cellStyle name="Normal 2 5 10 2 2" xfId="12291"/>
    <cellStyle name="Normal 2 5 10 2 2 2" xfId="28456"/>
    <cellStyle name="Normal 2 5 10 2 3" xfId="20431"/>
    <cellStyle name="Normal 2 5 10 3" xfId="6591"/>
    <cellStyle name="Normal 2 5 10 3 2" xfId="14618"/>
    <cellStyle name="Normal 2 5 10 3 2 2" xfId="30783"/>
    <cellStyle name="Normal 2 5 10 3 3" xfId="22758"/>
    <cellStyle name="Normal 2 5 10 4" xfId="10069"/>
    <cellStyle name="Normal 2 5 10 4 2" xfId="26234"/>
    <cellStyle name="Normal 2 5 10 5" xfId="18209"/>
    <cellStyle name="Normal 2 5 11" xfId="2510"/>
    <cellStyle name="Normal 2 5 11 2" xfId="10598"/>
    <cellStyle name="Normal 2 5 11 2 2" xfId="26763"/>
    <cellStyle name="Normal 2 5 11 3" xfId="18738"/>
    <cellStyle name="Normal 2 5 12" xfId="4671"/>
    <cellStyle name="Normal 2 5 12 2" xfId="12698"/>
    <cellStyle name="Normal 2 5 12 2 2" xfId="28863"/>
    <cellStyle name="Normal 2 5 12 3" xfId="20838"/>
    <cellStyle name="Normal 2 5 2" xfId="421"/>
    <cellStyle name="Normal 2 5 2 10" xfId="4672"/>
    <cellStyle name="Normal 2 5 2 10 2" xfId="12699"/>
    <cellStyle name="Normal 2 5 2 10 2 2" xfId="28864"/>
    <cellStyle name="Normal 2 5 2 10 3" xfId="20839"/>
    <cellStyle name="Normal 2 5 2 11" xfId="15137"/>
    <cellStyle name="Normal 2 5 2 11 2" xfId="31302"/>
    <cellStyle name="Normal 2 5 2 12" xfId="8649"/>
    <cellStyle name="Normal 2 5 2 12 2" xfId="24816"/>
    <cellStyle name="Normal 2 5 2 13" xfId="7110"/>
    <cellStyle name="Normal 2 5 2 13 2" xfId="23277"/>
    <cellStyle name="Normal 2 5 2 14" xfId="16789"/>
    <cellStyle name="Normal 2 5 2 2" xfId="609"/>
    <cellStyle name="Normal 2 5 2 2 10" xfId="8789"/>
    <cellStyle name="Normal 2 5 2 2 10 2" xfId="24956"/>
    <cellStyle name="Normal 2 5 2 2 11" xfId="7250"/>
    <cellStyle name="Normal 2 5 2 2 11 2" xfId="23417"/>
    <cellStyle name="Normal 2 5 2 2 12" xfId="16930"/>
    <cellStyle name="Normal 2 5 2 2 2" xfId="1094"/>
    <cellStyle name="Normal 2 5 2 2 2 2" xfId="3375"/>
    <cellStyle name="Normal 2 5 2 2 2 2 2" xfId="11410"/>
    <cellStyle name="Normal 2 5 2 2 2 2 2 2" xfId="27575"/>
    <cellStyle name="Normal 2 5 2 2 2 2 3" xfId="19550"/>
    <cellStyle name="Normal 2 5 2 2 2 3" xfId="5710"/>
    <cellStyle name="Normal 2 5 2 2 2 3 2" xfId="13737"/>
    <cellStyle name="Normal 2 5 2 2 2 3 2 2" xfId="29902"/>
    <cellStyle name="Normal 2 5 2 2 2 3 3" xfId="21877"/>
    <cellStyle name="Normal 2 5 2 2 2 4" xfId="15674"/>
    <cellStyle name="Normal 2 5 2 2 2 4 2" xfId="31839"/>
    <cellStyle name="Normal 2 5 2 2 2 5" xfId="9186"/>
    <cellStyle name="Normal 2 5 2 2 2 5 2" xfId="25353"/>
    <cellStyle name="Normal 2 5 2 2 2 6" xfId="7647"/>
    <cellStyle name="Normal 2 5 2 2 2 6 2" xfId="23814"/>
    <cellStyle name="Normal 2 5 2 2 2 7" xfId="17327"/>
    <cellStyle name="Normal 2 5 2 2 3" xfId="1493"/>
    <cellStyle name="Normal 2 5 2 2 3 2" xfId="3774"/>
    <cellStyle name="Normal 2 5 2 2 3 2 2" xfId="11807"/>
    <cellStyle name="Normal 2 5 2 2 3 2 2 2" xfId="27972"/>
    <cellStyle name="Normal 2 5 2 2 3 2 3" xfId="19947"/>
    <cellStyle name="Normal 2 5 2 2 3 3" xfId="6107"/>
    <cellStyle name="Normal 2 5 2 2 3 3 2" xfId="14134"/>
    <cellStyle name="Normal 2 5 2 2 3 3 2 2" xfId="30299"/>
    <cellStyle name="Normal 2 5 2 2 3 3 3" xfId="22274"/>
    <cellStyle name="Normal 2 5 2 2 3 4" xfId="16071"/>
    <cellStyle name="Normal 2 5 2 2 3 4 2" xfId="32236"/>
    <cellStyle name="Normal 2 5 2 2 3 5" xfId="9584"/>
    <cellStyle name="Normal 2 5 2 2 3 5 2" xfId="25750"/>
    <cellStyle name="Normal 2 5 2 2 3 6" xfId="8044"/>
    <cellStyle name="Normal 2 5 2 2 3 6 2" xfId="24211"/>
    <cellStyle name="Normal 2 5 2 2 3 7" xfId="17724"/>
    <cellStyle name="Normal 2 5 2 2 4" xfId="1909"/>
    <cellStyle name="Normal 2 5 2 2 4 2" xfId="4190"/>
    <cellStyle name="Normal 2 5 2 2 4 2 2" xfId="12222"/>
    <cellStyle name="Normal 2 5 2 2 4 2 2 2" xfId="28387"/>
    <cellStyle name="Normal 2 5 2 2 4 2 3" xfId="20362"/>
    <cellStyle name="Normal 2 5 2 2 4 3" xfId="6522"/>
    <cellStyle name="Normal 2 5 2 2 4 3 2" xfId="14549"/>
    <cellStyle name="Normal 2 5 2 2 4 3 2 2" xfId="30714"/>
    <cellStyle name="Normal 2 5 2 2 4 3 3" xfId="22689"/>
    <cellStyle name="Normal 2 5 2 2 4 4" xfId="16486"/>
    <cellStyle name="Normal 2 5 2 2 4 4 2" xfId="32651"/>
    <cellStyle name="Normal 2 5 2 2 4 5" xfId="10000"/>
    <cellStyle name="Normal 2 5 2 2 4 5 2" xfId="26165"/>
    <cellStyle name="Normal 2 5 2 2 4 6" xfId="8459"/>
    <cellStyle name="Normal 2 5 2 2 4 6 2" xfId="24626"/>
    <cellStyle name="Normal 2 5 2 2 4 7" xfId="18139"/>
    <cellStyle name="Normal 2 5 2 2 5" xfId="2308"/>
    <cellStyle name="Normal 2 5 2 2 5 2" xfId="4589"/>
    <cellStyle name="Normal 2 5 2 2 5 2 2" xfId="12619"/>
    <cellStyle name="Normal 2 5 2 2 5 2 2 2" xfId="28784"/>
    <cellStyle name="Normal 2 5 2 2 5 2 3" xfId="20759"/>
    <cellStyle name="Normal 2 5 2 2 5 3" xfId="6919"/>
    <cellStyle name="Normal 2 5 2 2 5 3 2" xfId="14946"/>
    <cellStyle name="Normal 2 5 2 2 5 3 2 2" xfId="31111"/>
    <cellStyle name="Normal 2 5 2 2 5 3 3" xfId="23086"/>
    <cellStyle name="Normal 2 5 2 2 5 4" xfId="10397"/>
    <cellStyle name="Normal 2 5 2 2 5 4 2" xfId="26562"/>
    <cellStyle name="Normal 2 5 2 2 5 5" xfId="18537"/>
    <cellStyle name="Normal 2 5 2 2 6" xfId="2967"/>
    <cellStyle name="Normal 2 5 2 2 6 2" xfId="5313"/>
    <cellStyle name="Normal 2 5 2 2 6 2 2" xfId="13340"/>
    <cellStyle name="Normal 2 5 2 2 6 2 2 2" xfId="29505"/>
    <cellStyle name="Normal 2 5 2 2 6 2 3" xfId="21480"/>
    <cellStyle name="Normal 2 5 2 2 6 3" xfId="11013"/>
    <cellStyle name="Normal 2 5 2 2 6 3 2" xfId="27178"/>
    <cellStyle name="Normal 2 5 2 2 6 4" xfId="19153"/>
    <cellStyle name="Normal 2 5 2 2 7" xfId="2719"/>
    <cellStyle name="Normal 2 5 2 2 7 2" xfId="10794"/>
    <cellStyle name="Normal 2 5 2 2 7 2 2" xfId="26959"/>
    <cellStyle name="Normal 2 5 2 2 7 3" xfId="18934"/>
    <cellStyle name="Normal 2 5 2 2 8" xfId="4983"/>
    <cellStyle name="Normal 2 5 2 2 8 2" xfId="13010"/>
    <cellStyle name="Normal 2 5 2 2 8 2 2" xfId="29175"/>
    <cellStyle name="Normal 2 5 2 2 8 3" xfId="21150"/>
    <cellStyle name="Normal 2 5 2 2 9" xfId="15277"/>
    <cellStyle name="Normal 2 5 2 2 9 2" xfId="31442"/>
    <cellStyle name="Normal 2 5 2 3" xfId="942"/>
    <cellStyle name="Normal 2 5 2 3 10" xfId="7507"/>
    <cellStyle name="Normal 2 5 2 3 10 2" xfId="23674"/>
    <cellStyle name="Normal 2 5 2 3 11" xfId="17187"/>
    <cellStyle name="Normal 2 5 2 3 2" xfId="1353"/>
    <cellStyle name="Normal 2 5 2 3 2 2" xfId="3634"/>
    <cellStyle name="Normal 2 5 2 3 2 2 2" xfId="11667"/>
    <cellStyle name="Normal 2 5 2 3 2 2 2 2" xfId="27832"/>
    <cellStyle name="Normal 2 5 2 3 2 2 3" xfId="19807"/>
    <cellStyle name="Normal 2 5 2 3 2 3" xfId="5967"/>
    <cellStyle name="Normal 2 5 2 3 2 3 2" xfId="13994"/>
    <cellStyle name="Normal 2 5 2 3 2 3 2 2" xfId="30159"/>
    <cellStyle name="Normal 2 5 2 3 2 3 3" xfId="22134"/>
    <cellStyle name="Normal 2 5 2 3 2 4" xfId="15931"/>
    <cellStyle name="Normal 2 5 2 3 2 4 2" xfId="32096"/>
    <cellStyle name="Normal 2 5 2 3 2 5" xfId="9444"/>
    <cellStyle name="Normal 2 5 2 3 2 5 2" xfId="25610"/>
    <cellStyle name="Normal 2 5 2 3 2 6" xfId="7904"/>
    <cellStyle name="Normal 2 5 2 3 2 6 2" xfId="24071"/>
    <cellStyle name="Normal 2 5 2 3 2 7" xfId="17584"/>
    <cellStyle name="Normal 2 5 2 3 3" xfId="1769"/>
    <cellStyle name="Normal 2 5 2 3 3 2" xfId="4050"/>
    <cellStyle name="Normal 2 5 2 3 3 2 2" xfId="12082"/>
    <cellStyle name="Normal 2 5 2 3 3 2 2 2" xfId="28247"/>
    <cellStyle name="Normal 2 5 2 3 3 2 3" xfId="20222"/>
    <cellStyle name="Normal 2 5 2 3 3 3" xfId="6382"/>
    <cellStyle name="Normal 2 5 2 3 3 3 2" xfId="14409"/>
    <cellStyle name="Normal 2 5 2 3 3 3 2 2" xfId="30574"/>
    <cellStyle name="Normal 2 5 2 3 3 3 3" xfId="22549"/>
    <cellStyle name="Normal 2 5 2 3 3 4" xfId="16346"/>
    <cellStyle name="Normal 2 5 2 3 3 4 2" xfId="32511"/>
    <cellStyle name="Normal 2 5 2 3 3 5" xfId="9860"/>
    <cellStyle name="Normal 2 5 2 3 3 5 2" xfId="26025"/>
    <cellStyle name="Normal 2 5 2 3 3 6" xfId="8319"/>
    <cellStyle name="Normal 2 5 2 3 3 6 2" xfId="24486"/>
    <cellStyle name="Normal 2 5 2 3 3 7" xfId="17999"/>
    <cellStyle name="Normal 2 5 2 3 4" xfId="2168"/>
    <cellStyle name="Normal 2 5 2 3 4 2" xfId="4449"/>
    <cellStyle name="Normal 2 5 2 3 4 2 2" xfId="12479"/>
    <cellStyle name="Normal 2 5 2 3 4 2 2 2" xfId="28644"/>
    <cellStyle name="Normal 2 5 2 3 4 2 3" xfId="20619"/>
    <cellStyle name="Normal 2 5 2 3 4 3" xfId="6779"/>
    <cellStyle name="Normal 2 5 2 3 4 3 2" xfId="14806"/>
    <cellStyle name="Normal 2 5 2 3 4 3 2 2" xfId="30971"/>
    <cellStyle name="Normal 2 5 2 3 4 3 3" xfId="22946"/>
    <cellStyle name="Normal 2 5 2 3 4 4" xfId="10257"/>
    <cellStyle name="Normal 2 5 2 3 4 4 2" xfId="26422"/>
    <cellStyle name="Normal 2 5 2 3 4 5" xfId="18397"/>
    <cellStyle name="Normal 2 5 2 3 5" xfId="3235"/>
    <cellStyle name="Normal 2 5 2 3 5 2" xfId="5570"/>
    <cellStyle name="Normal 2 5 2 3 5 2 2" xfId="13597"/>
    <cellStyle name="Normal 2 5 2 3 5 2 2 2" xfId="29762"/>
    <cellStyle name="Normal 2 5 2 3 5 2 3" xfId="21737"/>
    <cellStyle name="Normal 2 5 2 3 5 3" xfId="11270"/>
    <cellStyle name="Normal 2 5 2 3 5 3 2" xfId="27435"/>
    <cellStyle name="Normal 2 5 2 3 5 4" xfId="19410"/>
    <cellStyle name="Normal 2 5 2 3 6" xfId="2580"/>
    <cellStyle name="Normal 2 5 2 3 6 2" xfId="10661"/>
    <cellStyle name="Normal 2 5 2 3 6 2 2" xfId="26826"/>
    <cellStyle name="Normal 2 5 2 3 6 3" xfId="18801"/>
    <cellStyle name="Normal 2 5 2 3 7" xfId="4850"/>
    <cellStyle name="Normal 2 5 2 3 7 2" xfId="12877"/>
    <cellStyle name="Normal 2 5 2 3 7 2 2" xfId="29042"/>
    <cellStyle name="Normal 2 5 2 3 7 3" xfId="21017"/>
    <cellStyle name="Normal 2 5 2 3 8" xfId="15534"/>
    <cellStyle name="Normal 2 5 2 3 8 2" xfId="31699"/>
    <cellStyle name="Normal 2 5 2 3 9" xfId="9046"/>
    <cellStyle name="Normal 2 5 2 3 9 2" xfId="25213"/>
    <cellStyle name="Normal 2 5 2 4" xfId="705"/>
    <cellStyle name="Normal 2 5 2 4 2" xfId="3059"/>
    <cellStyle name="Normal 2 5 2 4 2 2" xfId="11103"/>
    <cellStyle name="Normal 2 5 2 4 2 2 2" xfId="27268"/>
    <cellStyle name="Normal 2 5 2 4 2 3" xfId="19243"/>
    <cellStyle name="Normal 2 5 2 4 3" xfId="5403"/>
    <cellStyle name="Normal 2 5 2 4 3 2" xfId="13430"/>
    <cellStyle name="Normal 2 5 2 4 3 2 2" xfId="29595"/>
    <cellStyle name="Normal 2 5 2 4 3 3" xfId="21570"/>
    <cellStyle name="Normal 2 5 2 4 4" xfId="15367"/>
    <cellStyle name="Normal 2 5 2 4 4 2" xfId="31532"/>
    <cellStyle name="Normal 2 5 2 4 5" xfId="8879"/>
    <cellStyle name="Normal 2 5 2 4 5 2" xfId="25046"/>
    <cellStyle name="Normal 2 5 2 4 6" xfId="7340"/>
    <cellStyle name="Normal 2 5 2 4 6 2" xfId="23507"/>
    <cellStyle name="Normal 2 5 2 4 7" xfId="17020"/>
    <cellStyle name="Normal 2 5 2 5" xfId="1185"/>
    <cellStyle name="Normal 2 5 2 5 2" xfId="3466"/>
    <cellStyle name="Normal 2 5 2 5 2 2" xfId="11500"/>
    <cellStyle name="Normal 2 5 2 5 2 2 2" xfId="27665"/>
    <cellStyle name="Normal 2 5 2 5 2 3" xfId="19640"/>
    <cellStyle name="Normal 2 5 2 5 3" xfId="5800"/>
    <cellStyle name="Normal 2 5 2 5 3 2" xfId="13827"/>
    <cellStyle name="Normal 2 5 2 5 3 2 2" xfId="29992"/>
    <cellStyle name="Normal 2 5 2 5 3 3" xfId="21967"/>
    <cellStyle name="Normal 2 5 2 5 4" xfId="15764"/>
    <cellStyle name="Normal 2 5 2 5 4 2" xfId="31929"/>
    <cellStyle name="Normal 2 5 2 5 5" xfId="9276"/>
    <cellStyle name="Normal 2 5 2 5 5 2" xfId="25443"/>
    <cellStyle name="Normal 2 5 2 5 6" xfId="7737"/>
    <cellStyle name="Normal 2 5 2 5 6 2" xfId="23904"/>
    <cellStyle name="Normal 2 5 2 5 7" xfId="17417"/>
    <cellStyle name="Normal 2 5 2 6" xfId="1602"/>
    <cellStyle name="Normal 2 5 2 6 2" xfId="3883"/>
    <cellStyle name="Normal 2 5 2 6 2 2" xfId="11915"/>
    <cellStyle name="Normal 2 5 2 6 2 2 2" xfId="28080"/>
    <cellStyle name="Normal 2 5 2 6 2 3" xfId="20055"/>
    <cellStyle name="Normal 2 5 2 6 3" xfId="6215"/>
    <cellStyle name="Normal 2 5 2 6 3 2" xfId="14242"/>
    <cellStyle name="Normal 2 5 2 6 3 2 2" xfId="30407"/>
    <cellStyle name="Normal 2 5 2 6 3 3" xfId="22382"/>
    <cellStyle name="Normal 2 5 2 6 4" xfId="16179"/>
    <cellStyle name="Normal 2 5 2 6 4 2" xfId="32344"/>
    <cellStyle name="Normal 2 5 2 6 5" xfId="9693"/>
    <cellStyle name="Normal 2 5 2 6 5 2" xfId="25858"/>
    <cellStyle name="Normal 2 5 2 6 6" xfId="8152"/>
    <cellStyle name="Normal 2 5 2 6 6 2" xfId="24319"/>
    <cellStyle name="Normal 2 5 2 6 7" xfId="17832"/>
    <cellStyle name="Normal 2 5 2 7" xfId="2000"/>
    <cellStyle name="Normal 2 5 2 7 2" xfId="4281"/>
    <cellStyle name="Normal 2 5 2 7 2 2" xfId="12312"/>
    <cellStyle name="Normal 2 5 2 7 2 2 2" xfId="28477"/>
    <cellStyle name="Normal 2 5 2 7 2 3" xfId="20452"/>
    <cellStyle name="Normal 2 5 2 7 3" xfId="6612"/>
    <cellStyle name="Normal 2 5 2 7 3 2" xfId="14639"/>
    <cellStyle name="Normal 2 5 2 7 3 2 2" xfId="30804"/>
    <cellStyle name="Normal 2 5 2 7 3 3" xfId="22779"/>
    <cellStyle name="Normal 2 5 2 7 4" xfId="10090"/>
    <cellStyle name="Normal 2 5 2 7 4 2" xfId="26255"/>
    <cellStyle name="Normal 2 5 2 7 5" xfId="18230"/>
    <cellStyle name="Normal 2 5 2 8" xfId="2811"/>
    <cellStyle name="Normal 2 5 2 8 2" xfId="5173"/>
    <cellStyle name="Normal 2 5 2 8 2 2" xfId="13200"/>
    <cellStyle name="Normal 2 5 2 8 2 2 2" xfId="29365"/>
    <cellStyle name="Normal 2 5 2 8 2 3" xfId="21340"/>
    <cellStyle name="Normal 2 5 2 8 3" xfId="10873"/>
    <cellStyle name="Normal 2 5 2 8 3 2" xfId="27038"/>
    <cellStyle name="Normal 2 5 2 8 4" xfId="19013"/>
    <cellStyle name="Normal 2 5 2 9" xfId="2509"/>
    <cellStyle name="Normal 2 5 2 9 2" xfId="10597"/>
    <cellStyle name="Normal 2 5 2 9 2 2" xfId="26762"/>
    <cellStyle name="Normal 2 5 2 9 3" xfId="18737"/>
    <cellStyle name="Normal 2 5 3" xfId="422"/>
    <cellStyle name="Normal 2 5 3 10" xfId="4673"/>
    <cellStyle name="Normal 2 5 3 10 2" xfId="12700"/>
    <cellStyle name="Normal 2 5 3 10 2 2" xfId="28865"/>
    <cellStyle name="Normal 2 5 3 10 3" xfId="20840"/>
    <cellStyle name="Normal 2 5 3 11" xfId="15138"/>
    <cellStyle name="Normal 2 5 3 11 2" xfId="31303"/>
    <cellStyle name="Normal 2 5 3 12" xfId="8650"/>
    <cellStyle name="Normal 2 5 3 12 2" xfId="24817"/>
    <cellStyle name="Normal 2 5 3 13" xfId="7111"/>
    <cellStyle name="Normal 2 5 3 13 2" xfId="23278"/>
    <cellStyle name="Normal 2 5 3 14" xfId="16790"/>
    <cellStyle name="Normal 2 5 3 2" xfId="610"/>
    <cellStyle name="Normal 2 5 3 2 10" xfId="8790"/>
    <cellStyle name="Normal 2 5 3 2 10 2" xfId="24957"/>
    <cellStyle name="Normal 2 5 3 2 11" xfId="7251"/>
    <cellStyle name="Normal 2 5 3 2 11 2" xfId="23418"/>
    <cellStyle name="Normal 2 5 3 2 12" xfId="16931"/>
    <cellStyle name="Normal 2 5 3 2 2" xfId="1095"/>
    <cellStyle name="Normal 2 5 3 2 2 2" xfId="3376"/>
    <cellStyle name="Normal 2 5 3 2 2 2 2" xfId="11411"/>
    <cellStyle name="Normal 2 5 3 2 2 2 2 2" xfId="27576"/>
    <cellStyle name="Normal 2 5 3 2 2 2 3" xfId="19551"/>
    <cellStyle name="Normal 2 5 3 2 2 3" xfId="5711"/>
    <cellStyle name="Normal 2 5 3 2 2 3 2" xfId="13738"/>
    <cellStyle name="Normal 2 5 3 2 2 3 2 2" xfId="29903"/>
    <cellStyle name="Normal 2 5 3 2 2 3 3" xfId="21878"/>
    <cellStyle name="Normal 2 5 3 2 2 4" xfId="15675"/>
    <cellStyle name="Normal 2 5 3 2 2 4 2" xfId="31840"/>
    <cellStyle name="Normal 2 5 3 2 2 5" xfId="9187"/>
    <cellStyle name="Normal 2 5 3 2 2 5 2" xfId="25354"/>
    <cellStyle name="Normal 2 5 3 2 2 6" xfId="7648"/>
    <cellStyle name="Normal 2 5 3 2 2 6 2" xfId="23815"/>
    <cellStyle name="Normal 2 5 3 2 2 7" xfId="17328"/>
    <cellStyle name="Normal 2 5 3 2 3" xfId="1494"/>
    <cellStyle name="Normal 2 5 3 2 3 2" xfId="3775"/>
    <cellStyle name="Normal 2 5 3 2 3 2 2" xfId="11808"/>
    <cellStyle name="Normal 2 5 3 2 3 2 2 2" xfId="27973"/>
    <cellStyle name="Normal 2 5 3 2 3 2 3" xfId="19948"/>
    <cellStyle name="Normal 2 5 3 2 3 3" xfId="6108"/>
    <cellStyle name="Normal 2 5 3 2 3 3 2" xfId="14135"/>
    <cellStyle name="Normal 2 5 3 2 3 3 2 2" xfId="30300"/>
    <cellStyle name="Normal 2 5 3 2 3 3 3" xfId="22275"/>
    <cellStyle name="Normal 2 5 3 2 3 4" xfId="16072"/>
    <cellStyle name="Normal 2 5 3 2 3 4 2" xfId="32237"/>
    <cellStyle name="Normal 2 5 3 2 3 5" xfId="9585"/>
    <cellStyle name="Normal 2 5 3 2 3 5 2" xfId="25751"/>
    <cellStyle name="Normal 2 5 3 2 3 6" xfId="8045"/>
    <cellStyle name="Normal 2 5 3 2 3 6 2" xfId="24212"/>
    <cellStyle name="Normal 2 5 3 2 3 7" xfId="17725"/>
    <cellStyle name="Normal 2 5 3 2 4" xfId="1910"/>
    <cellStyle name="Normal 2 5 3 2 4 2" xfId="4191"/>
    <cellStyle name="Normal 2 5 3 2 4 2 2" xfId="12223"/>
    <cellStyle name="Normal 2 5 3 2 4 2 2 2" xfId="28388"/>
    <cellStyle name="Normal 2 5 3 2 4 2 3" xfId="20363"/>
    <cellStyle name="Normal 2 5 3 2 4 3" xfId="6523"/>
    <cellStyle name="Normal 2 5 3 2 4 3 2" xfId="14550"/>
    <cellStyle name="Normal 2 5 3 2 4 3 2 2" xfId="30715"/>
    <cellStyle name="Normal 2 5 3 2 4 3 3" xfId="22690"/>
    <cellStyle name="Normal 2 5 3 2 4 4" xfId="16487"/>
    <cellStyle name="Normal 2 5 3 2 4 4 2" xfId="32652"/>
    <cellStyle name="Normal 2 5 3 2 4 5" xfId="10001"/>
    <cellStyle name="Normal 2 5 3 2 4 5 2" xfId="26166"/>
    <cellStyle name="Normal 2 5 3 2 4 6" xfId="8460"/>
    <cellStyle name="Normal 2 5 3 2 4 6 2" xfId="24627"/>
    <cellStyle name="Normal 2 5 3 2 4 7" xfId="18140"/>
    <cellStyle name="Normal 2 5 3 2 5" xfId="2309"/>
    <cellStyle name="Normal 2 5 3 2 5 2" xfId="4590"/>
    <cellStyle name="Normal 2 5 3 2 5 2 2" xfId="12620"/>
    <cellStyle name="Normal 2 5 3 2 5 2 2 2" xfId="28785"/>
    <cellStyle name="Normal 2 5 3 2 5 2 3" xfId="20760"/>
    <cellStyle name="Normal 2 5 3 2 5 3" xfId="6920"/>
    <cellStyle name="Normal 2 5 3 2 5 3 2" xfId="14947"/>
    <cellStyle name="Normal 2 5 3 2 5 3 2 2" xfId="31112"/>
    <cellStyle name="Normal 2 5 3 2 5 3 3" xfId="23087"/>
    <cellStyle name="Normal 2 5 3 2 5 4" xfId="10398"/>
    <cellStyle name="Normal 2 5 3 2 5 4 2" xfId="26563"/>
    <cellStyle name="Normal 2 5 3 2 5 5" xfId="18538"/>
    <cellStyle name="Normal 2 5 3 2 6" xfId="2968"/>
    <cellStyle name="Normal 2 5 3 2 6 2" xfId="5314"/>
    <cellStyle name="Normal 2 5 3 2 6 2 2" xfId="13341"/>
    <cellStyle name="Normal 2 5 3 2 6 2 2 2" xfId="29506"/>
    <cellStyle name="Normal 2 5 3 2 6 2 3" xfId="21481"/>
    <cellStyle name="Normal 2 5 3 2 6 3" xfId="11014"/>
    <cellStyle name="Normal 2 5 3 2 6 3 2" xfId="27179"/>
    <cellStyle name="Normal 2 5 3 2 6 4" xfId="19154"/>
    <cellStyle name="Normal 2 5 3 2 7" xfId="2720"/>
    <cellStyle name="Normal 2 5 3 2 7 2" xfId="10795"/>
    <cellStyle name="Normal 2 5 3 2 7 2 2" xfId="26960"/>
    <cellStyle name="Normal 2 5 3 2 7 3" xfId="18935"/>
    <cellStyle name="Normal 2 5 3 2 8" xfId="4984"/>
    <cellStyle name="Normal 2 5 3 2 8 2" xfId="13011"/>
    <cellStyle name="Normal 2 5 3 2 8 2 2" xfId="29176"/>
    <cellStyle name="Normal 2 5 3 2 8 3" xfId="21151"/>
    <cellStyle name="Normal 2 5 3 2 9" xfId="15278"/>
    <cellStyle name="Normal 2 5 3 2 9 2" xfId="31443"/>
    <cellStyle name="Normal 2 5 3 3" xfId="943"/>
    <cellStyle name="Normal 2 5 3 3 10" xfId="7508"/>
    <cellStyle name="Normal 2 5 3 3 10 2" xfId="23675"/>
    <cellStyle name="Normal 2 5 3 3 11" xfId="17188"/>
    <cellStyle name="Normal 2 5 3 3 2" xfId="1354"/>
    <cellStyle name="Normal 2 5 3 3 2 2" xfId="3635"/>
    <cellStyle name="Normal 2 5 3 3 2 2 2" xfId="11668"/>
    <cellStyle name="Normal 2 5 3 3 2 2 2 2" xfId="27833"/>
    <cellStyle name="Normal 2 5 3 3 2 2 3" xfId="19808"/>
    <cellStyle name="Normal 2 5 3 3 2 3" xfId="5968"/>
    <cellStyle name="Normal 2 5 3 3 2 3 2" xfId="13995"/>
    <cellStyle name="Normal 2 5 3 3 2 3 2 2" xfId="30160"/>
    <cellStyle name="Normal 2 5 3 3 2 3 3" xfId="22135"/>
    <cellStyle name="Normal 2 5 3 3 2 4" xfId="15932"/>
    <cellStyle name="Normal 2 5 3 3 2 4 2" xfId="32097"/>
    <cellStyle name="Normal 2 5 3 3 2 5" xfId="9445"/>
    <cellStyle name="Normal 2 5 3 3 2 5 2" xfId="25611"/>
    <cellStyle name="Normal 2 5 3 3 2 6" xfId="7905"/>
    <cellStyle name="Normal 2 5 3 3 2 6 2" xfId="24072"/>
    <cellStyle name="Normal 2 5 3 3 2 7" xfId="17585"/>
    <cellStyle name="Normal 2 5 3 3 3" xfId="1770"/>
    <cellStyle name="Normal 2 5 3 3 3 2" xfId="4051"/>
    <cellStyle name="Normal 2 5 3 3 3 2 2" xfId="12083"/>
    <cellStyle name="Normal 2 5 3 3 3 2 2 2" xfId="28248"/>
    <cellStyle name="Normal 2 5 3 3 3 2 3" xfId="20223"/>
    <cellStyle name="Normal 2 5 3 3 3 3" xfId="6383"/>
    <cellStyle name="Normal 2 5 3 3 3 3 2" xfId="14410"/>
    <cellStyle name="Normal 2 5 3 3 3 3 2 2" xfId="30575"/>
    <cellStyle name="Normal 2 5 3 3 3 3 3" xfId="22550"/>
    <cellStyle name="Normal 2 5 3 3 3 4" xfId="16347"/>
    <cellStyle name="Normal 2 5 3 3 3 4 2" xfId="32512"/>
    <cellStyle name="Normal 2 5 3 3 3 5" xfId="9861"/>
    <cellStyle name="Normal 2 5 3 3 3 5 2" xfId="26026"/>
    <cellStyle name="Normal 2 5 3 3 3 6" xfId="8320"/>
    <cellStyle name="Normal 2 5 3 3 3 6 2" xfId="24487"/>
    <cellStyle name="Normal 2 5 3 3 3 7" xfId="18000"/>
    <cellStyle name="Normal 2 5 3 3 4" xfId="2169"/>
    <cellStyle name="Normal 2 5 3 3 4 2" xfId="4450"/>
    <cellStyle name="Normal 2 5 3 3 4 2 2" xfId="12480"/>
    <cellStyle name="Normal 2 5 3 3 4 2 2 2" xfId="28645"/>
    <cellStyle name="Normal 2 5 3 3 4 2 3" xfId="20620"/>
    <cellStyle name="Normal 2 5 3 3 4 3" xfId="6780"/>
    <cellStyle name="Normal 2 5 3 3 4 3 2" xfId="14807"/>
    <cellStyle name="Normal 2 5 3 3 4 3 2 2" xfId="30972"/>
    <cellStyle name="Normal 2 5 3 3 4 3 3" xfId="22947"/>
    <cellStyle name="Normal 2 5 3 3 4 4" xfId="10258"/>
    <cellStyle name="Normal 2 5 3 3 4 4 2" xfId="26423"/>
    <cellStyle name="Normal 2 5 3 3 4 5" xfId="18398"/>
    <cellStyle name="Normal 2 5 3 3 5" xfId="3236"/>
    <cellStyle name="Normal 2 5 3 3 5 2" xfId="5571"/>
    <cellStyle name="Normal 2 5 3 3 5 2 2" xfId="13598"/>
    <cellStyle name="Normal 2 5 3 3 5 2 2 2" xfId="29763"/>
    <cellStyle name="Normal 2 5 3 3 5 2 3" xfId="21738"/>
    <cellStyle name="Normal 2 5 3 3 5 3" xfId="11271"/>
    <cellStyle name="Normal 2 5 3 3 5 3 2" xfId="27436"/>
    <cellStyle name="Normal 2 5 3 3 5 4" xfId="19411"/>
    <cellStyle name="Normal 2 5 3 3 6" xfId="2581"/>
    <cellStyle name="Normal 2 5 3 3 6 2" xfId="10662"/>
    <cellStyle name="Normal 2 5 3 3 6 2 2" xfId="26827"/>
    <cellStyle name="Normal 2 5 3 3 6 3" xfId="18802"/>
    <cellStyle name="Normal 2 5 3 3 7" xfId="4851"/>
    <cellStyle name="Normal 2 5 3 3 7 2" xfId="12878"/>
    <cellStyle name="Normal 2 5 3 3 7 2 2" xfId="29043"/>
    <cellStyle name="Normal 2 5 3 3 7 3" xfId="21018"/>
    <cellStyle name="Normal 2 5 3 3 8" xfId="15535"/>
    <cellStyle name="Normal 2 5 3 3 8 2" xfId="31700"/>
    <cellStyle name="Normal 2 5 3 3 9" xfId="9047"/>
    <cellStyle name="Normal 2 5 3 3 9 2" xfId="25214"/>
    <cellStyle name="Normal 2 5 3 4" xfId="726"/>
    <cellStyle name="Normal 2 5 3 4 2" xfId="3080"/>
    <cellStyle name="Normal 2 5 3 4 2 2" xfId="11124"/>
    <cellStyle name="Normal 2 5 3 4 2 2 2" xfId="27289"/>
    <cellStyle name="Normal 2 5 3 4 2 3" xfId="19264"/>
    <cellStyle name="Normal 2 5 3 4 3" xfId="5424"/>
    <cellStyle name="Normal 2 5 3 4 3 2" xfId="13451"/>
    <cellStyle name="Normal 2 5 3 4 3 2 2" xfId="29616"/>
    <cellStyle name="Normal 2 5 3 4 3 3" xfId="21591"/>
    <cellStyle name="Normal 2 5 3 4 4" xfId="15388"/>
    <cellStyle name="Normal 2 5 3 4 4 2" xfId="31553"/>
    <cellStyle name="Normal 2 5 3 4 5" xfId="8900"/>
    <cellStyle name="Normal 2 5 3 4 5 2" xfId="25067"/>
    <cellStyle name="Normal 2 5 3 4 6" xfId="7361"/>
    <cellStyle name="Normal 2 5 3 4 6 2" xfId="23528"/>
    <cellStyle name="Normal 2 5 3 4 7" xfId="17041"/>
    <cellStyle name="Normal 2 5 3 5" xfId="1206"/>
    <cellStyle name="Normal 2 5 3 5 2" xfId="3487"/>
    <cellStyle name="Normal 2 5 3 5 2 2" xfId="11521"/>
    <cellStyle name="Normal 2 5 3 5 2 2 2" xfId="27686"/>
    <cellStyle name="Normal 2 5 3 5 2 3" xfId="19661"/>
    <cellStyle name="Normal 2 5 3 5 3" xfId="5821"/>
    <cellStyle name="Normal 2 5 3 5 3 2" xfId="13848"/>
    <cellStyle name="Normal 2 5 3 5 3 2 2" xfId="30013"/>
    <cellStyle name="Normal 2 5 3 5 3 3" xfId="21988"/>
    <cellStyle name="Normal 2 5 3 5 4" xfId="15785"/>
    <cellStyle name="Normal 2 5 3 5 4 2" xfId="31950"/>
    <cellStyle name="Normal 2 5 3 5 5" xfId="9297"/>
    <cellStyle name="Normal 2 5 3 5 5 2" xfId="25464"/>
    <cellStyle name="Normal 2 5 3 5 6" xfId="7758"/>
    <cellStyle name="Normal 2 5 3 5 6 2" xfId="23925"/>
    <cellStyle name="Normal 2 5 3 5 7" xfId="17438"/>
    <cellStyle name="Normal 2 5 3 6" xfId="1623"/>
    <cellStyle name="Normal 2 5 3 6 2" xfId="3904"/>
    <cellStyle name="Normal 2 5 3 6 2 2" xfId="11936"/>
    <cellStyle name="Normal 2 5 3 6 2 2 2" xfId="28101"/>
    <cellStyle name="Normal 2 5 3 6 2 3" xfId="20076"/>
    <cellStyle name="Normal 2 5 3 6 3" xfId="6236"/>
    <cellStyle name="Normal 2 5 3 6 3 2" xfId="14263"/>
    <cellStyle name="Normal 2 5 3 6 3 2 2" xfId="30428"/>
    <cellStyle name="Normal 2 5 3 6 3 3" xfId="22403"/>
    <cellStyle name="Normal 2 5 3 6 4" xfId="16200"/>
    <cellStyle name="Normal 2 5 3 6 4 2" xfId="32365"/>
    <cellStyle name="Normal 2 5 3 6 5" xfId="9714"/>
    <cellStyle name="Normal 2 5 3 6 5 2" xfId="25879"/>
    <cellStyle name="Normal 2 5 3 6 6" xfId="8173"/>
    <cellStyle name="Normal 2 5 3 6 6 2" xfId="24340"/>
    <cellStyle name="Normal 2 5 3 6 7" xfId="17853"/>
    <cellStyle name="Normal 2 5 3 7" xfId="2021"/>
    <cellStyle name="Normal 2 5 3 7 2" xfId="4302"/>
    <cellStyle name="Normal 2 5 3 7 2 2" xfId="12333"/>
    <cellStyle name="Normal 2 5 3 7 2 2 2" xfId="28498"/>
    <cellStyle name="Normal 2 5 3 7 2 3" xfId="20473"/>
    <cellStyle name="Normal 2 5 3 7 3" xfId="6633"/>
    <cellStyle name="Normal 2 5 3 7 3 2" xfId="14660"/>
    <cellStyle name="Normal 2 5 3 7 3 2 2" xfId="30825"/>
    <cellStyle name="Normal 2 5 3 7 3 3" xfId="22800"/>
    <cellStyle name="Normal 2 5 3 7 4" xfId="10111"/>
    <cellStyle name="Normal 2 5 3 7 4 2" xfId="26276"/>
    <cellStyle name="Normal 2 5 3 7 5" xfId="18251"/>
    <cellStyle name="Normal 2 5 3 8" xfId="2812"/>
    <cellStyle name="Normal 2 5 3 8 2" xfId="5174"/>
    <cellStyle name="Normal 2 5 3 8 2 2" xfId="13201"/>
    <cellStyle name="Normal 2 5 3 8 2 2 2" xfId="29366"/>
    <cellStyle name="Normal 2 5 3 8 2 3" xfId="21341"/>
    <cellStyle name="Normal 2 5 3 8 3" xfId="10874"/>
    <cellStyle name="Normal 2 5 3 8 3 2" xfId="27039"/>
    <cellStyle name="Normal 2 5 3 8 4" xfId="19014"/>
    <cellStyle name="Normal 2 5 3 9" xfId="2380"/>
    <cellStyle name="Normal 2 5 3 9 2" xfId="10468"/>
    <cellStyle name="Normal 2 5 3 9 2 2" xfId="26633"/>
    <cellStyle name="Normal 2 5 3 9 3" xfId="18608"/>
    <cellStyle name="Normal 2 5 4" xfId="420"/>
    <cellStyle name="Normal 2 5 4 10" xfId="8648"/>
    <cellStyle name="Normal 2 5 4 10 2" xfId="24815"/>
    <cellStyle name="Normal 2 5 4 11" xfId="7109"/>
    <cellStyle name="Normal 2 5 4 11 2" xfId="23276"/>
    <cellStyle name="Normal 2 5 4 12" xfId="16788"/>
    <cellStyle name="Normal 2 5 4 2" xfId="941"/>
    <cellStyle name="Normal 2 5 4 2 2" xfId="3234"/>
    <cellStyle name="Normal 2 5 4 2 2 2" xfId="11269"/>
    <cellStyle name="Normal 2 5 4 2 2 2 2" xfId="27434"/>
    <cellStyle name="Normal 2 5 4 2 2 3" xfId="19409"/>
    <cellStyle name="Normal 2 5 4 2 3" xfId="5569"/>
    <cellStyle name="Normal 2 5 4 2 3 2" xfId="13596"/>
    <cellStyle name="Normal 2 5 4 2 3 2 2" xfId="29761"/>
    <cellStyle name="Normal 2 5 4 2 3 3" xfId="21736"/>
    <cellStyle name="Normal 2 5 4 2 4" xfId="15533"/>
    <cellStyle name="Normal 2 5 4 2 4 2" xfId="31698"/>
    <cellStyle name="Normal 2 5 4 2 5" xfId="9045"/>
    <cellStyle name="Normal 2 5 4 2 5 2" xfId="25212"/>
    <cellStyle name="Normal 2 5 4 2 6" xfId="7506"/>
    <cellStyle name="Normal 2 5 4 2 6 2" xfId="23673"/>
    <cellStyle name="Normal 2 5 4 2 7" xfId="17186"/>
    <cellStyle name="Normal 2 5 4 3" xfId="1352"/>
    <cellStyle name="Normal 2 5 4 3 2" xfId="3633"/>
    <cellStyle name="Normal 2 5 4 3 2 2" xfId="11666"/>
    <cellStyle name="Normal 2 5 4 3 2 2 2" xfId="27831"/>
    <cellStyle name="Normal 2 5 4 3 2 3" xfId="19806"/>
    <cellStyle name="Normal 2 5 4 3 3" xfId="5966"/>
    <cellStyle name="Normal 2 5 4 3 3 2" xfId="13993"/>
    <cellStyle name="Normal 2 5 4 3 3 2 2" xfId="30158"/>
    <cellStyle name="Normal 2 5 4 3 3 3" xfId="22133"/>
    <cellStyle name="Normal 2 5 4 3 4" xfId="15930"/>
    <cellStyle name="Normal 2 5 4 3 4 2" xfId="32095"/>
    <cellStyle name="Normal 2 5 4 3 5" xfId="9443"/>
    <cellStyle name="Normal 2 5 4 3 5 2" xfId="25609"/>
    <cellStyle name="Normal 2 5 4 3 6" xfId="7903"/>
    <cellStyle name="Normal 2 5 4 3 6 2" xfId="24070"/>
    <cellStyle name="Normal 2 5 4 3 7" xfId="17583"/>
    <cellStyle name="Normal 2 5 4 4" xfId="1768"/>
    <cellStyle name="Normal 2 5 4 4 2" xfId="4049"/>
    <cellStyle name="Normal 2 5 4 4 2 2" xfId="12081"/>
    <cellStyle name="Normal 2 5 4 4 2 2 2" xfId="28246"/>
    <cellStyle name="Normal 2 5 4 4 2 3" xfId="20221"/>
    <cellStyle name="Normal 2 5 4 4 3" xfId="6381"/>
    <cellStyle name="Normal 2 5 4 4 3 2" xfId="14408"/>
    <cellStyle name="Normal 2 5 4 4 3 2 2" xfId="30573"/>
    <cellStyle name="Normal 2 5 4 4 3 3" xfId="22548"/>
    <cellStyle name="Normal 2 5 4 4 4" xfId="16345"/>
    <cellStyle name="Normal 2 5 4 4 4 2" xfId="32510"/>
    <cellStyle name="Normal 2 5 4 4 5" xfId="9859"/>
    <cellStyle name="Normal 2 5 4 4 5 2" xfId="26024"/>
    <cellStyle name="Normal 2 5 4 4 6" xfId="8318"/>
    <cellStyle name="Normal 2 5 4 4 6 2" xfId="24485"/>
    <cellStyle name="Normal 2 5 4 4 7" xfId="17998"/>
    <cellStyle name="Normal 2 5 4 5" xfId="2167"/>
    <cellStyle name="Normal 2 5 4 5 2" xfId="4448"/>
    <cellStyle name="Normal 2 5 4 5 2 2" xfId="12478"/>
    <cellStyle name="Normal 2 5 4 5 2 2 2" xfId="28643"/>
    <cellStyle name="Normal 2 5 4 5 2 3" xfId="20618"/>
    <cellStyle name="Normal 2 5 4 5 3" xfId="6778"/>
    <cellStyle name="Normal 2 5 4 5 3 2" xfId="14805"/>
    <cellStyle name="Normal 2 5 4 5 3 2 2" xfId="30970"/>
    <cellStyle name="Normal 2 5 4 5 3 3" xfId="22945"/>
    <cellStyle name="Normal 2 5 4 5 4" xfId="10256"/>
    <cellStyle name="Normal 2 5 4 5 4 2" xfId="26421"/>
    <cellStyle name="Normal 2 5 4 5 5" xfId="18396"/>
    <cellStyle name="Normal 2 5 4 6" xfId="2810"/>
    <cellStyle name="Normal 2 5 4 6 2" xfId="5172"/>
    <cellStyle name="Normal 2 5 4 6 2 2" xfId="13199"/>
    <cellStyle name="Normal 2 5 4 6 2 2 2" xfId="29364"/>
    <cellStyle name="Normal 2 5 4 6 2 3" xfId="21339"/>
    <cellStyle name="Normal 2 5 4 6 3" xfId="10872"/>
    <cellStyle name="Normal 2 5 4 6 3 2" xfId="27037"/>
    <cellStyle name="Normal 2 5 4 6 4" xfId="19012"/>
    <cellStyle name="Normal 2 5 4 7" xfId="2579"/>
    <cellStyle name="Normal 2 5 4 7 2" xfId="10660"/>
    <cellStyle name="Normal 2 5 4 7 2 2" xfId="26825"/>
    <cellStyle name="Normal 2 5 4 7 3" xfId="18800"/>
    <cellStyle name="Normal 2 5 4 8" xfId="4849"/>
    <cellStyle name="Normal 2 5 4 8 2" xfId="12876"/>
    <cellStyle name="Normal 2 5 4 8 2 2" xfId="29041"/>
    <cellStyle name="Normal 2 5 4 8 3" xfId="21016"/>
    <cellStyle name="Normal 2 5 4 9" xfId="15136"/>
    <cellStyle name="Normal 2 5 4 9 2" xfId="31301"/>
    <cellStyle name="Normal 2 5 5" xfId="608"/>
    <cellStyle name="Normal 2 5 5 10" xfId="8788"/>
    <cellStyle name="Normal 2 5 5 10 2" xfId="24955"/>
    <cellStyle name="Normal 2 5 5 11" xfId="7249"/>
    <cellStyle name="Normal 2 5 5 11 2" xfId="23416"/>
    <cellStyle name="Normal 2 5 5 12" xfId="16929"/>
    <cellStyle name="Normal 2 5 5 2" xfId="1093"/>
    <cellStyle name="Normal 2 5 5 2 2" xfId="3374"/>
    <cellStyle name="Normal 2 5 5 2 2 2" xfId="11409"/>
    <cellStyle name="Normal 2 5 5 2 2 2 2" xfId="27574"/>
    <cellStyle name="Normal 2 5 5 2 2 3" xfId="19549"/>
    <cellStyle name="Normal 2 5 5 2 3" xfId="5709"/>
    <cellStyle name="Normal 2 5 5 2 3 2" xfId="13736"/>
    <cellStyle name="Normal 2 5 5 2 3 2 2" xfId="29901"/>
    <cellStyle name="Normal 2 5 5 2 3 3" xfId="21876"/>
    <cellStyle name="Normal 2 5 5 2 4" xfId="15673"/>
    <cellStyle name="Normal 2 5 5 2 4 2" xfId="31838"/>
    <cellStyle name="Normal 2 5 5 2 5" xfId="9185"/>
    <cellStyle name="Normal 2 5 5 2 5 2" xfId="25352"/>
    <cellStyle name="Normal 2 5 5 2 6" xfId="7646"/>
    <cellStyle name="Normal 2 5 5 2 6 2" xfId="23813"/>
    <cellStyle name="Normal 2 5 5 2 7" xfId="17326"/>
    <cellStyle name="Normal 2 5 5 3" xfId="1492"/>
    <cellStyle name="Normal 2 5 5 3 2" xfId="3773"/>
    <cellStyle name="Normal 2 5 5 3 2 2" xfId="11806"/>
    <cellStyle name="Normal 2 5 5 3 2 2 2" xfId="27971"/>
    <cellStyle name="Normal 2 5 5 3 2 3" xfId="19946"/>
    <cellStyle name="Normal 2 5 5 3 3" xfId="6106"/>
    <cellStyle name="Normal 2 5 5 3 3 2" xfId="14133"/>
    <cellStyle name="Normal 2 5 5 3 3 2 2" xfId="30298"/>
    <cellStyle name="Normal 2 5 5 3 3 3" xfId="22273"/>
    <cellStyle name="Normal 2 5 5 3 4" xfId="16070"/>
    <cellStyle name="Normal 2 5 5 3 4 2" xfId="32235"/>
    <cellStyle name="Normal 2 5 5 3 5" xfId="9583"/>
    <cellStyle name="Normal 2 5 5 3 5 2" xfId="25749"/>
    <cellStyle name="Normal 2 5 5 3 6" xfId="8043"/>
    <cellStyle name="Normal 2 5 5 3 6 2" xfId="24210"/>
    <cellStyle name="Normal 2 5 5 3 7" xfId="17723"/>
    <cellStyle name="Normal 2 5 5 4" xfId="1908"/>
    <cellStyle name="Normal 2 5 5 4 2" xfId="4189"/>
    <cellStyle name="Normal 2 5 5 4 2 2" xfId="12221"/>
    <cellStyle name="Normal 2 5 5 4 2 2 2" xfId="28386"/>
    <cellStyle name="Normal 2 5 5 4 2 3" xfId="20361"/>
    <cellStyle name="Normal 2 5 5 4 3" xfId="6521"/>
    <cellStyle name="Normal 2 5 5 4 3 2" xfId="14548"/>
    <cellStyle name="Normal 2 5 5 4 3 2 2" xfId="30713"/>
    <cellStyle name="Normal 2 5 5 4 3 3" xfId="22688"/>
    <cellStyle name="Normal 2 5 5 4 4" xfId="16485"/>
    <cellStyle name="Normal 2 5 5 4 4 2" xfId="32650"/>
    <cellStyle name="Normal 2 5 5 4 5" xfId="9999"/>
    <cellStyle name="Normal 2 5 5 4 5 2" xfId="26164"/>
    <cellStyle name="Normal 2 5 5 4 6" xfId="8458"/>
    <cellStyle name="Normal 2 5 5 4 6 2" xfId="24625"/>
    <cellStyle name="Normal 2 5 5 4 7" xfId="18138"/>
    <cellStyle name="Normal 2 5 5 5" xfId="2307"/>
    <cellStyle name="Normal 2 5 5 5 2" xfId="4588"/>
    <cellStyle name="Normal 2 5 5 5 2 2" xfId="12618"/>
    <cellStyle name="Normal 2 5 5 5 2 2 2" xfId="28783"/>
    <cellStyle name="Normal 2 5 5 5 2 3" xfId="20758"/>
    <cellStyle name="Normal 2 5 5 5 3" xfId="6918"/>
    <cellStyle name="Normal 2 5 5 5 3 2" xfId="14945"/>
    <cellStyle name="Normal 2 5 5 5 3 2 2" xfId="31110"/>
    <cellStyle name="Normal 2 5 5 5 3 3" xfId="23085"/>
    <cellStyle name="Normal 2 5 5 5 4" xfId="10396"/>
    <cellStyle name="Normal 2 5 5 5 4 2" xfId="26561"/>
    <cellStyle name="Normal 2 5 5 5 5" xfId="18536"/>
    <cellStyle name="Normal 2 5 5 6" xfId="2966"/>
    <cellStyle name="Normal 2 5 5 6 2" xfId="5312"/>
    <cellStyle name="Normal 2 5 5 6 2 2" xfId="13339"/>
    <cellStyle name="Normal 2 5 5 6 2 2 2" xfId="29504"/>
    <cellStyle name="Normal 2 5 5 6 2 3" xfId="21479"/>
    <cellStyle name="Normal 2 5 5 6 3" xfId="11012"/>
    <cellStyle name="Normal 2 5 5 6 3 2" xfId="27177"/>
    <cellStyle name="Normal 2 5 5 6 4" xfId="19152"/>
    <cellStyle name="Normal 2 5 5 7" xfId="2718"/>
    <cellStyle name="Normal 2 5 5 7 2" xfId="10793"/>
    <cellStyle name="Normal 2 5 5 7 2 2" xfId="26958"/>
    <cellStyle name="Normal 2 5 5 7 3" xfId="18933"/>
    <cellStyle name="Normal 2 5 5 8" xfId="4982"/>
    <cellStyle name="Normal 2 5 5 8 2" xfId="13009"/>
    <cellStyle name="Normal 2 5 5 8 2 2" xfId="29174"/>
    <cellStyle name="Normal 2 5 5 8 3" xfId="21149"/>
    <cellStyle name="Normal 2 5 5 9" xfId="15276"/>
    <cellStyle name="Normal 2 5 5 9 2" xfId="31441"/>
    <cellStyle name="Normal 2 5 6" xfId="801"/>
    <cellStyle name="Normal 2 5 7" xfId="684"/>
    <cellStyle name="Normal 2 5 7 2" xfId="3038"/>
    <cellStyle name="Normal 2 5 7 2 2" xfId="11082"/>
    <cellStyle name="Normal 2 5 7 2 2 2" xfId="27247"/>
    <cellStyle name="Normal 2 5 7 2 3" xfId="19222"/>
    <cellStyle name="Normal 2 5 7 3" xfId="5382"/>
    <cellStyle name="Normal 2 5 7 3 2" xfId="13409"/>
    <cellStyle name="Normal 2 5 7 3 2 2" xfId="29574"/>
    <cellStyle name="Normal 2 5 7 3 3" xfId="21549"/>
    <cellStyle name="Normal 2 5 7 4" xfId="15346"/>
    <cellStyle name="Normal 2 5 7 4 2" xfId="31511"/>
    <cellStyle name="Normal 2 5 7 5" xfId="8858"/>
    <cellStyle name="Normal 2 5 7 5 2" xfId="25025"/>
    <cellStyle name="Normal 2 5 7 6" xfId="7319"/>
    <cellStyle name="Normal 2 5 7 6 2" xfId="23486"/>
    <cellStyle name="Normal 2 5 7 7" xfId="16999"/>
    <cellStyle name="Normal 2 5 8" xfId="1164"/>
    <cellStyle name="Normal 2 5 8 2" xfId="3445"/>
    <cellStyle name="Normal 2 5 8 2 2" xfId="11479"/>
    <cellStyle name="Normal 2 5 8 2 2 2" xfId="27644"/>
    <cellStyle name="Normal 2 5 8 2 3" xfId="19619"/>
    <cellStyle name="Normal 2 5 8 3" xfId="5779"/>
    <cellStyle name="Normal 2 5 8 3 2" xfId="13806"/>
    <cellStyle name="Normal 2 5 8 3 2 2" xfId="29971"/>
    <cellStyle name="Normal 2 5 8 3 3" xfId="21946"/>
    <cellStyle name="Normal 2 5 8 4" xfId="15743"/>
    <cellStyle name="Normal 2 5 8 4 2" xfId="31908"/>
    <cellStyle name="Normal 2 5 8 5" xfId="9255"/>
    <cellStyle name="Normal 2 5 8 5 2" xfId="25422"/>
    <cellStyle name="Normal 2 5 8 6" xfId="7716"/>
    <cellStyle name="Normal 2 5 8 6 2" xfId="23883"/>
    <cellStyle name="Normal 2 5 8 7" xfId="17396"/>
    <cellStyle name="Normal 2 5 9" xfId="1581"/>
    <cellStyle name="Normal 2 5 9 2" xfId="3862"/>
    <cellStyle name="Normal 2 5 9 2 2" xfId="11894"/>
    <cellStyle name="Normal 2 5 9 2 2 2" xfId="28059"/>
    <cellStyle name="Normal 2 5 9 2 3" xfId="20034"/>
    <cellStyle name="Normal 2 5 9 3" xfId="6194"/>
    <cellStyle name="Normal 2 5 9 3 2" xfId="14221"/>
    <cellStyle name="Normal 2 5 9 3 2 2" xfId="30386"/>
    <cellStyle name="Normal 2 5 9 3 3" xfId="22361"/>
    <cellStyle name="Normal 2 5 9 4" xfId="16158"/>
    <cellStyle name="Normal 2 5 9 4 2" xfId="32323"/>
    <cellStyle name="Normal 2 5 9 5" xfId="9672"/>
    <cellStyle name="Normal 2 5 9 5 2" xfId="25837"/>
    <cellStyle name="Normal 2 5 9 6" xfId="8131"/>
    <cellStyle name="Normal 2 5 9 6 2" xfId="24298"/>
    <cellStyle name="Normal 2 5 9 7" xfId="17811"/>
    <cellStyle name="Normal 2 6" xfId="165"/>
    <cellStyle name="Normal 2 6 10" xfId="2399"/>
    <cellStyle name="Normal 2 6 10 2" xfId="5058"/>
    <cellStyle name="Normal 2 6 10 2 2" xfId="13085"/>
    <cellStyle name="Normal 2 6 10 2 2 2" xfId="29250"/>
    <cellStyle name="Normal 2 6 10 2 3" xfId="21225"/>
    <cellStyle name="Normal 2 6 10 3" xfId="10487"/>
    <cellStyle name="Normal 2 6 10 3 2" xfId="26652"/>
    <cellStyle name="Normal 2 6 10 4" xfId="18627"/>
    <cellStyle name="Normal 2 6 11" xfId="4674"/>
    <cellStyle name="Normal 2 6 11 2" xfId="12701"/>
    <cellStyle name="Normal 2 6 11 2 2" xfId="28866"/>
    <cellStyle name="Normal 2 6 11 3" xfId="20841"/>
    <cellStyle name="Normal 2 6 12" xfId="15022"/>
    <cellStyle name="Normal 2 6 12 2" xfId="31187"/>
    <cellStyle name="Normal 2 6 13" xfId="8534"/>
    <cellStyle name="Normal 2 6 13 2" xfId="24701"/>
    <cellStyle name="Normal 2 6 14" xfId="6995"/>
    <cellStyle name="Normal 2 6 14 2" xfId="23162"/>
    <cellStyle name="Normal 2 6 15" xfId="16561"/>
    <cellStyle name="Normal 2 6 15 2" xfId="32726"/>
    <cellStyle name="Normal 2 6 16" xfId="16674"/>
    <cellStyle name="Normal 2 6 2" xfId="277"/>
    <cellStyle name="Normal 2 6 2 10" xfId="4675"/>
    <cellStyle name="Normal 2 6 2 10 2" xfId="12702"/>
    <cellStyle name="Normal 2 6 2 10 2 2" xfId="28867"/>
    <cellStyle name="Normal 2 6 2 10 3" xfId="20842"/>
    <cellStyle name="Normal 2 6 2 11" xfId="15078"/>
    <cellStyle name="Normal 2 6 2 11 2" xfId="31243"/>
    <cellStyle name="Normal 2 6 2 12" xfId="8590"/>
    <cellStyle name="Normal 2 6 2 12 2" xfId="24757"/>
    <cellStyle name="Normal 2 6 2 13" xfId="7051"/>
    <cellStyle name="Normal 2 6 2 13 2" xfId="23218"/>
    <cellStyle name="Normal 2 6 2 14" xfId="16617"/>
    <cellStyle name="Normal 2 6 2 14 2" xfId="32782"/>
    <cellStyle name="Normal 2 6 2 15" xfId="16730"/>
    <cellStyle name="Normal 2 6 2 2" xfId="424"/>
    <cellStyle name="Normal 2 6 2 2 10" xfId="8652"/>
    <cellStyle name="Normal 2 6 2 2 10 2" xfId="24819"/>
    <cellStyle name="Normal 2 6 2 2 11" xfId="7113"/>
    <cellStyle name="Normal 2 6 2 2 11 2" xfId="23280"/>
    <cellStyle name="Normal 2 6 2 2 12" xfId="16792"/>
    <cellStyle name="Normal 2 6 2 2 2" xfId="945"/>
    <cellStyle name="Normal 2 6 2 2 2 2" xfId="3238"/>
    <cellStyle name="Normal 2 6 2 2 2 2 2" xfId="11273"/>
    <cellStyle name="Normal 2 6 2 2 2 2 2 2" xfId="27438"/>
    <cellStyle name="Normal 2 6 2 2 2 2 3" xfId="19413"/>
    <cellStyle name="Normal 2 6 2 2 2 3" xfId="5573"/>
    <cellStyle name="Normal 2 6 2 2 2 3 2" xfId="13600"/>
    <cellStyle name="Normal 2 6 2 2 2 3 2 2" xfId="29765"/>
    <cellStyle name="Normal 2 6 2 2 2 3 3" xfId="21740"/>
    <cellStyle name="Normal 2 6 2 2 2 4" xfId="15537"/>
    <cellStyle name="Normal 2 6 2 2 2 4 2" xfId="31702"/>
    <cellStyle name="Normal 2 6 2 2 2 5" xfId="9049"/>
    <cellStyle name="Normal 2 6 2 2 2 5 2" xfId="25216"/>
    <cellStyle name="Normal 2 6 2 2 2 6" xfId="7510"/>
    <cellStyle name="Normal 2 6 2 2 2 6 2" xfId="23677"/>
    <cellStyle name="Normal 2 6 2 2 2 7" xfId="17190"/>
    <cellStyle name="Normal 2 6 2 2 3" xfId="1356"/>
    <cellStyle name="Normal 2 6 2 2 3 2" xfId="3637"/>
    <cellStyle name="Normal 2 6 2 2 3 2 2" xfId="11670"/>
    <cellStyle name="Normal 2 6 2 2 3 2 2 2" xfId="27835"/>
    <cellStyle name="Normal 2 6 2 2 3 2 3" xfId="19810"/>
    <cellStyle name="Normal 2 6 2 2 3 3" xfId="5970"/>
    <cellStyle name="Normal 2 6 2 2 3 3 2" xfId="13997"/>
    <cellStyle name="Normal 2 6 2 2 3 3 2 2" xfId="30162"/>
    <cellStyle name="Normal 2 6 2 2 3 3 3" xfId="22137"/>
    <cellStyle name="Normal 2 6 2 2 3 4" xfId="15934"/>
    <cellStyle name="Normal 2 6 2 2 3 4 2" xfId="32099"/>
    <cellStyle name="Normal 2 6 2 2 3 5" xfId="9447"/>
    <cellStyle name="Normal 2 6 2 2 3 5 2" xfId="25613"/>
    <cellStyle name="Normal 2 6 2 2 3 6" xfId="7907"/>
    <cellStyle name="Normal 2 6 2 2 3 6 2" xfId="24074"/>
    <cellStyle name="Normal 2 6 2 2 3 7" xfId="17587"/>
    <cellStyle name="Normal 2 6 2 2 4" xfId="1772"/>
    <cellStyle name="Normal 2 6 2 2 4 2" xfId="4053"/>
    <cellStyle name="Normal 2 6 2 2 4 2 2" xfId="12085"/>
    <cellStyle name="Normal 2 6 2 2 4 2 2 2" xfId="28250"/>
    <cellStyle name="Normal 2 6 2 2 4 2 3" xfId="20225"/>
    <cellStyle name="Normal 2 6 2 2 4 3" xfId="6385"/>
    <cellStyle name="Normal 2 6 2 2 4 3 2" xfId="14412"/>
    <cellStyle name="Normal 2 6 2 2 4 3 2 2" xfId="30577"/>
    <cellStyle name="Normal 2 6 2 2 4 3 3" xfId="22552"/>
    <cellStyle name="Normal 2 6 2 2 4 4" xfId="16349"/>
    <cellStyle name="Normal 2 6 2 2 4 4 2" xfId="32514"/>
    <cellStyle name="Normal 2 6 2 2 4 5" xfId="9863"/>
    <cellStyle name="Normal 2 6 2 2 4 5 2" xfId="26028"/>
    <cellStyle name="Normal 2 6 2 2 4 6" xfId="8322"/>
    <cellStyle name="Normal 2 6 2 2 4 6 2" xfId="24489"/>
    <cellStyle name="Normal 2 6 2 2 4 7" xfId="18002"/>
    <cellStyle name="Normal 2 6 2 2 5" xfId="2171"/>
    <cellStyle name="Normal 2 6 2 2 5 2" xfId="4452"/>
    <cellStyle name="Normal 2 6 2 2 5 2 2" xfId="12482"/>
    <cellStyle name="Normal 2 6 2 2 5 2 2 2" xfId="28647"/>
    <cellStyle name="Normal 2 6 2 2 5 2 3" xfId="20622"/>
    <cellStyle name="Normal 2 6 2 2 5 3" xfId="6782"/>
    <cellStyle name="Normal 2 6 2 2 5 3 2" xfId="14809"/>
    <cellStyle name="Normal 2 6 2 2 5 3 2 2" xfId="30974"/>
    <cellStyle name="Normal 2 6 2 2 5 3 3" xfId="22949"/>
    <cellStyle name="Normal 2 6 2 2 5 4" xfId="10260"/>
    <cellStyle name="Normal 2 6 2 2 5 4 2" xfId="26425"/>
    <cellStyle name="Normal 2 6 2 2 5 5" xfId="18400"/>
    <cellStyle name="Normal 2 6 2 2 6" xfId="2814"/>
    <cellStyle name="Normal 2 6 2 2 6 2" xfId="5176"/>
    <cellStyle name="Normal 2 6 2 2 6 2 2" xfId="13203"/>
    <cellStyle name="Normal 2 6 2 2 6 2 2 2" xfId="29368"/>
    <cellStyle name="Normal 2 6 2 2 6 2 3" xfId="21343"/>
    <cellStyle name="Normal 2 6 2 2 6 3" xfId="10876"/>
    <cellStyle name="Normal 2 6 2 2 6 3 2" xfId="27041"/>
    <cellStyle name="Normal 2 6 2 2 6 4" xfId="19016"/>
    <cellStyle name="Normal 2 6 2 2 7" xfId="2583"/>
    <cellStyle name="Normal 2 6 2 2 7 2" xfId="10664"/>
    <cellStyle name="Normal 2 6 2 2 7 2 2" xfId="26829"/>
    <cellStyle name="Normal 2 6 2 2 7 3" xfId="18804"/>
    <cellStyle name="Normal 2 6 2 2 8" xfId="4853"/>
    <cellStyle name="Normal 2 6 2 2 8 2" xfId="12880"/>
    <cellStyle name="Normal 2 6 2 2 8 2 2" xfId="29045"/>
    <cellStyle name="Normal 2 6 2 2 8 3" xfId="21020"/>
    <cellStyle name="Normal 2 6 2 2 9" xfId="15140"/>
    <cellStyle name="Normal 2 6 2 2 9 2" xfId="31305"/>
    <cellStyle name="Normal 2 6 2 3" xfId="612"/>
    <cellStyle name="Normal 2 6 2 3 10" xfId="8792"/>
    <cellStyle name="Normal 2 6 2 3 10 2" xfId="24959"/>
    <cellStyle name="Normal 2 6 2 3 11" xfId="7253"/>
    <cellStyle name="Normal 2 6 2 3 11 2" xfId="23420"/>
    <cellStyle name="Normal 2 6 2 3 12" xfId="16933"/>
    <cellStyle name="Normal 2 6 2 3 2" xfId="1097"/>
    <cellStyle name="Normal 2 6 2 3 2 2" xfId="3378"/>
    <cellStyle name="Normal 2 6 2 3 2 2 2" xfId="11413"/>
    <cellStyle name="Normal 2 6 2 3 2 2 2 2" xfId="27578"/>
    <cellStyle name="Normal 2 6 2 3 2 2 3" xfId="19553"/>
    <cellStyle name="Normal 2 6 2 3 2 3" xfId="5713"/>
    <cellStyle name="Normal 2 6 2 3 2 3 2" xfId="13740"/>
    <cellStyle name="Normal 2 6 2 3 2 3 2 2" xfId="29905"/>
    <cellStyle name="Normal 2 6 2 3 2 3 3" xfId="21880"/>
    <cellStyle name="Normal 2 6 2 3 2 4" xfId="15677"/>
    <cellStyle name="Normal 2 6 2 3 2 4 2" xfId="31842"/>
    <cellStyle name="Normal 2 6 2 3 2 5" xfId="9189"/>
    <cellStyle name="Normal 2 6 2 3 2 5 2" xfId="25356"/>
    <cellStyle name="Normal 2 6 2 3 2 6" xfId="7650"/>
    <cellStyle name="Normal 2 6 2 3 2 6 2" xfId="23817"/>
    <cellStyle name="Normal 2 6 2 3 2 7" xfId="17330"/>
    <cellStyle name="Normal 2 6 2 3 3" xfId="1496"/>
    <cellStyle name="Normal 2 6 2 3 3 2" xfId="3777"/>
    <cellStyle name="Normal 2 6 2 3 3 2 2" xfId="11810"/>
    <cellStyle name="Normal 2 6 2 3 3 2 2 2" xfId="27975"/>
    <cellStyle name="Normal 2 6 2 3 3 2 3" xfId="19950"/>
    <cellStyle name="Normal 2 6 2 3 3 3" xfId="6110"/>
    <cellStyle name="Normal 2 6 2 3 3 3 2" xfId="14137"/>
    <cellStyle name="Normal 2 6 2 3 3 3 2 2" xfId="30302"/>
    <cellStyle name="Normal 2 6 2 3 3 3 3" xfId="22277"/>
    <cellStyle name="Normal 2 6 2 3 3 4" xfId="16074"/>
    <cellStyle name="Normal 2 6 2 3 3 4 2" xfId="32239"/>
    <cellStyle name="Normal 2 6 2 3 3 5" xfId="9587"/>
    <cellStyle name="Normal 2 6 2 3 3 5 2" xfId="25753"/>
    <cellStyle name="Normal 2 6 2 3 3 6" xfId="8047"/>
    <cellStyle name="Normal 2 6 2 3 3 6 2" xfId="24214"/>
    <cellStyle name="Normal 2 6 2 3 3 7" xfId="17727"/>
    <cellStyle name="Normal 2 6 2 3 4" xfId="1912"/>
    <cellStyle name="Normal 2 6 2 3 4 2" xfId="4193"/>
    <cellStyle name="Normal 2 6 2 3 4 2 2" xfId="12225"/>
    <cellStyle name="Normal 2 6 2 3 4 2 2 2" xfId="28390"/>
    <cellStyle name="Normal 2 6 2 3 4 2 3" xfId="20365"/>
    <cellStyle name="Normal 2 6 2 3 4 3" xfId="6525"/>
    <cellStyle name="Normal 2 6 2 3 4 3 2" xfId="14552"/>
    <cellStyle name="Normal 2 6 2 3 4 3 2 2" xfId="30717"/>
    <cellStyle name="Normal 2 6 2 3 4 3 3" xfId="22692"/>
    <cellStyle name="Normal 2 6 2 3 4 4" xfId="16489"/>
    <cellStyle name="Normal 2 6 2 3 4 4 2" xfId="32654"/>
    <cellStyle name="Normal 2 6 2 3 4 5" xfId="10003"/>
    <cellStyle name="Normal 2 6 2 3 4 5 2" xfId="26168"/>
    <cellStyle name="Normal 2 6 2 3 4 6" xfId="8462"/>
    <cellStyle name="Normal 2 6 2 3 4 6 2" xfId="24629"/>
    <cellStyle name="Normal 2 6 2 3 4 7" xfId="18142"/>
    <cellStyle name="Normal 2 6 2 3 5" xfId="2311"/>
    <cellStyle name="Normal 2 6 2 3 5 2" xfId="4592"/>
    <cellStyle name="Normal 2 6 2 3 5 2 2" xfId="12622"/>
    <cellStyle name="Normal 2 6 2 3 5 2 2 2" xfId="28787"/>
    <cellStyle name="Normal 2 6 2 3 5 2 3" xfId="20762"/>
    <cellStyle name="Normal 2 6 2 3 5 3" xfId="6922"/>
    <cellStyle name="Normal 2 6 2 3 5 3 2" xfId="14949"/>
    <cellStyle name="Normal 2 6 2 3 5 3 2 2" xfId="31114"/>
    <cellStyle name="Normal 2 6 2 3 5 3 3" xfId="23089"/>
    <cellStyle name="Normal 2 6 2 3 5 4" xfId="10400"/>
    <cellStyle name="Normal 2 6 2 3 5 4 2" xfId="26565"/>
    <cellStyle name="Normal 2 6 2 3 5 5" xfId="18540"/>
    <cellStyle name="Normal 2 6 2 3 6" xfId="2970"/>
    <cellStyle name="Normal 2 6 2 3 6 2" xfId="5316"/>
    <cellStyle name="Normal 2 6 2 3 6 2 2" xfId="13343"/>
    <cellStyle name="Normal 2 6 2 3 6 2 2 2" xfId="29508"/>
    <cellStyle name="Normal 2 6 2 3 6 2 3" xfId="21483"/>
    <cellStyle name="Normal 2 6 2 3 6 3" xfId="11016"/>
    <cellStyle name="Normal 2 6 2 3 6 3 2" xfId="27181"/>
    <cellStyle name="Normal 2 6 2 3 6 4" xfId="19156"/>
    <cellStyle name="Normal 2 6 2 3 7" xfId="2722"/>
    <cellStyle name="Normal 2 6 2 3 7 2" xfId="10797"/>
    <cellStyle name="Normal 2 6 2 3 7 2 2" xfId="26962"/>
    <cellStyle name="Normal 2 6 2 3 7 3" xfId="18937"/>
    <cellStyle name="Normal 2 6 2 3 8" xfId="4986"/>
    <cellStyle name="Normal 2 6 2 3 8 2" xfId="13013"/>
    <cellStyle name="Normal 2 6 2 3 8 2 2" xfId="29178"/>
    <cellStyle name="Normal 2 6 2 3 8 3" xfId="21153"/>
    <cellStyle name="Normal 2 6 2 3 9" xfId="15280"/>
    <cellStyle name="Normal 2 6 2 3 9 2" xfId="31445"/>
    <cellStyle name="Normal 2 6 2 4" xfId="881"/>
    <cellStyle name="Normal 2 6 2 4 10" xfId="7448"/>
    <cellStyle name="Normal 2 6 2 4 10 2" xfId="23615"/>
    <cellStyle name="Normal 2 6 2 4 11" xfId="17128"/>
    <cellStyle name="Normal 2 6 2 4 2" xfId="1294"/>
    <cellStyle name="Normal 2 6 2 4 2 2" xfId="3575"/>
    <cellStyle name="Normal 2 6 2 4 2 2 2" xfId="11608"/>
    <cellStyle name="Normal 2 6 2 4 2 2 2 2" xfId="27773"/>
    <cellStyle name="Normal 2 6 2 4 2 2 3" xfId="19748"/>
    <cellStyle name="Normal 2 6 2 4 2 3" xfId="5908"/>
    <cellStyle name="Normal 2 6 2 4 2 3 2" xfId="13935"/>
    <cellStyle name="Normal 2 6 2 4 2 3 2 2" xfId="30100"/>
    <cellStyle name="Normal 2 6 2 4 2 3 3" xfId="22075"/>
    <cellStyle name="Normal 2 6 2 4 2 4" xfId="15872"/>
    <cellStyle name="Normal 2 6 2 4 2 4 2" xfId="32037"/>
    <cellStyle name="Normal 2 6 2 4 2 5" xfId="9385"/>
    <cellStyle name="Normal 2 6 2 4 2 5 2" xfId="25551"/>
    <cellStyle name="Normal 2 6 2 4 2 6" xfId="7845"/>
    <cellStyle name="Normal 2 6 2 4 2 6 2" xfId="24012"/>
    <cellStyle name="Normal 2 6 2 4 2 7" xfId="17525"/>
    <cellStyle name="Normal 2 6 2 4 3" xfId="1710"/>
    <cellStyle name="Normal 2 6 2 4 3 2" xfId="3991"/>
    <cellStyle name="Normal 2 6 2 4 3 2 2" xfId="12023"/>
    <cellStyle name="Normal 2 6 2 4 3 2 2 2" xfId="28188"/>
    <cellStyle name="Normal 2 6 2 4 3 2 3" xfId="20163"/>
    <cellStyle name="Normal 2 6 2 4 3 3" xfId="6323"/>
    <cellStyle name="Normal 2 6 2 4 3 3 2" xfId="14350"/>
    <cellStyle name="Normal 2 6 2 4 3 3 2 2" xfId="30515"/>
    <cellStyle name="Normal 2 6 2 4 3 3 3" xfId="22490"/>
    <cellStyle name="Normal 2 6 2 4 3 4" xfId="16287"/>
    <cellStyle name="Normal 2 6 2 4 3 4 2" xfId="32452"/>
    <cellStyle name="Normal 2 6 2 4 3 5" xfId="9801"/>
    <cellStyle name="Normal 2 6 2 4 3 5 2" xfId="25966"/>
    <cellStyle name="Normal 2 6 2 4 3 6" xfId="8260"/>
    <cellStyle name="Normal 2 6 2 4 3 6 2" xfId="24427"/>
    <cellStyle name="Normal 2 6 2 4 3 7" xfId="17940"/>
    <cellStyle name="Normal 2 6 2 4 4" xfId="2109"/>
    <cellStyle name="Normal 2 6 2 4 4 2" xfId="4390"/>
    <cellStyle name="Normal 2 6 2 4 4 2 2" xfId="12420"/>
    <cellStyle name="Normal 2 6 2 4 4 2 2 2" xfId="28585"/>
    <cellStyle name="Normal 2 6 2 4 4 2 3" xfId="20560"/>
    <cellStyle name="Normal 2 6 2 4 4 3" xfId="6720"/>
    <cellStyle name="Normal 2 6 2 4 4 3 2" xfId="14747"/>
    <cellStyle name="Normal 2 6 2 4 4 3 2 2" xfId="30912"/>
    <cellStyle name="Normal 2 6 2 4 4 3 3" xfId="22887"/>
    <cellStyle name="Normal 2 6 2 4 4 4" xfId="10198"/>
    <cellStyle name="Normal 2 6 2 4 4 4 2" xfId="26363"/>
    <cellStyle name="Normal 2 6 2 4 4 5" xfId="18338"/>
    <cellStyle name="Normal 2 6 2 4 5" xfId="3176"/>
    <cellStyle name="Normal 2 6 2 4 5 2" xfId="5511"/>
    <cellStyle name="Normal 2 6 2 4 5 2 2" xfId="13538"/>
    <cellStyle name="Normal 2 6 2 4 5 2 2 2" xfId="29703"/>
    <cellStyle name="Normal 2 6 2 4 5 2 3" xfId="21678"/>
    <cellStyle name="Normal 2 6 2 4 5 3" xfId="11211"/>
    <cellStyle name="Normal 2 6 2 4 5 3 2" xfId="27376"/>
    <cellStyle name="Normal 2 6 2 4 5 4" xfId="19351"/>
    <cellStyle name="Normal 2 6 2 4 6" xfId="2555"/>
    <cellStyle name="Normal 2 6 2 4 6 2" xfId="10637"/>
    <cellStyle name="Normal 2 6 2 4 6 2 2" xfId="26802"/>
    <cellStyle name="Normal 2 6 2 4 6 3" xfId="18777"/>
    <cellStyle name="Normal 2 6 2 4 7" xfId="4792"/>
    <cellStyle name="Normal 2 6 2 4 7 2" xfId="12819"/>
    <cellStyle name="Normal 2 6 2 4 7 2 2" xfId="28984"/>
    <cellStyle name="Normal 2 6 2 4 7 3" xfId="20959"/>
    <cellStyle name="Normal 2 6 2 4 8" xfId="15475"/>
    <cellStyle name="Normal 2 6 2 4 8 2" xfId="31640"/>
    <cellStyle name="Normal 2 6 2 4 9" xfId="8987"/>
    <cellStyle name="Normal 2 6 2 4 9 2" xfId="25154"/>
    <cellStyle name="Normal 2 6 2 5" xfId="739"/>
    <cellStyle name="Normal 2 6 2 5 2" xfId="3093"/>
    <cellStyle name="Normal 2 6 2 5 2 2" xfId="11137"/>
    <cellStyle name="Normal 2 6 2 5 2 2 2" xfId="27302"/>
    <cellStyle name="Normal 2 6 2 5 2 3" xfId="19277"/>
    <cellStyle name="Normal 2 6 2 5 3" xfId="5437"/>
    <cellStyle name="Normal 2 6 2 5 3 2" xfId="13464"/>
    <cellStyle name="Normal 2 6 2 5 3 2 2" xfId="29629"/>
    <cellStyle name="Normal 2 6 2 5 3 3" xfId="21604"/>
    <cellStyle name="Normal 2 6 2 5 4" xfId="15401"/>
    <cellStyle name="Normal 2 6 2 5 4 2" xfId="31566"/>
    <cellStyle name="Normal 2 6 2 5 5" xfId="8913"/>
    <cellStyle name="Normal 2 6 2 5 5 2" xfId="25080"/>
    <cellStyle name="Normal 2 6 2 5 6" xfId="7374"/>
    <cellStyle name="Normal 2 6 2 5 6 2" xfId="23541"/>
    <cellStyle name="Normal 2 6 2 5 7" xfId="17054"/>
    <cellStyle name="Normal 2 6 2 6" xfId="1219"/>
    <cellStyle name="Normal 2 6 2 6 2" xfId="3500"/>
    <cellStyle name="Normal 2 6 2 6 2 2" xfId="11534"/>
    <cellStyle name="Normal 2 6 2 6 2 2 2" xfId="27699"/>
    <cellStyle name="Normal 2 6 2 6 2 3" xfId="19674"/>
    <cellStyle name="Normal 2 6 2 6 3" xfId="5834"/>
    <cellStyle name="Normal 2 6 2 6 3 2" xfId="13861"/>
    <cellStyle name="Normal 2 6 2 6 3 2 2" xfId="30026"/>
    <cellStyle name="Normal 2 6 2 6 3 3" xfId="22001"/>
    <cellStyle name="Normal 2 6 2 6 4" xfId="15798"/>
    <cellStyle name="Normal 2 6 2 6 4 2" xfId="31963"/>
    <cellStyle name="Normal 2 6 2 6 5" xfId="9310"/>
    <cellStyle name="Normal 2 6 2 6 5 2" xfId="25477"/>
    <cellStyle name="Normal 2 6 2 6 6" xfId="7771"/>
    <cellStyle name="Normal 2 6 2 6 6 2" xfId="23938"/>
    <cellStyle name="Normal 2 6 2 6 7" xfId="17451"/>
    <cellStyle name="Normal 2 6 2 7" xfId="1636"/>
    <cellStyle name="Normal 2 6 2 7 2" xfId="3917"/>
    <cellStyle name="Normal 2 6 2 7 2 2" xfId="11949"/>
    <cellStyle name="Normal 2 6 2 7 2 2 2" xfId="28114"/>
    <cellStyle name="Normal 2 6 2 7 2 3" xfId="20089"/>
    <cellStyle name="Normal 2 6 2 7 3" xfId="6249"/>
    <cellStyle name="Normal 2 6 2 7 3 2" xfId="14276"/>
    <cellStyle name="Normal 2 6 2 7 3 2 2" xfId="30441"/>
    <cellStyle name="Normal 2 6 2 7 3 3" xfId="22416"/>
    <cellStyle name="Normal 2 6 2 7 4" xfId="16213"/>
    <cellStyle name="Normal 2 6 2 7 4 2" xfId="32378"/>
    <cellStyle name="Normal 2 6 2 7 5" xfId="9727"/>
    <cellStyle name="Normal 2 6 2 7 5 2" xfId="25892"/>
    <cellStyle name="Normal 2 6 2 7 6" xfId="8186"/>
    <cellStyle name="Normal 2 6 2 7 6 2" xfId="24353"/>
    <cellStyle name="Normal 2 6 2 7 7" xfId="17866"/>
    <cellStyle name="Normal 2 6 2 8" xfId="2034"/>
    <cellStyle name="Normal 2 6 2 8 2" xfId="4315"/>
    <cellStyle name="Normal 2 6 2 8 2 2" xfId="12346"/>
    <cellStyle name="Normal 2 6 2 8 2 2 2" xfId="28511"/>
    <cellStyle name="Normal 2 6 2 8 2 3" xfId="20486"/>
    <cellStyle name="Normal 2 6 2 8 3" xfId="6646"/>
    <cellStyle name="Normal 2 6 2 8 3 2" xfId="14673"/>
    <cellStyle name="Normal 2 6 2 8 3 2 2" xfId="30838"/>
    <cellStyle name="Normal 2 6 2 8 3 3" xfId="22813"/>
    <cellStyle name="Normal 2 6 2 8 4" xfId="10124"/>
    <cellStyle name="Normal 2 6 2 8 4 2" xfId="26289"/>
    <cellStyle name="Normal 2 6 2 8 5" xfId="18264"/>
    <cellStyle name="Normal 2 6 2 9" xfId="2455"/>
    <cellStyle name="Normal 2 6 2 9 2" xfId="5114"/>
    <cellStyle name="Normal 2 6 2 9 2 2" xfId="13141"/>
    <cellStyle name="Normal 2 6 2 9 2 2 2" xfId="29306"/>
    <cellStyle name="Normal 2 6 2 9 2 3" xfId="21281"/>
    <cellStyle name="Normal 2 6 2 9 3" xfId="10543"/>
    <cellStyle name="Normal 2 6 2 9 3 2" xfId="26708"/>
    <cellStyle name="Normal 2 6 2 9 4" xfId="18683"/>
    <cellStyle name="Normal 2 6 3" xfId="423"/>
    <cellStyle name="Normal 2 6 3 10" xfId="8651"/>
    <cellStyle name="Normal 2 6 3 10 2" xfId="24818"/>
    <cellStyle name="Normal 2 6 3 11" xfId="7112"/>
    <cellStyle name="Normal 2 6 3 11 2" xfId="23279"/>
    <cellStyle name="Normal 2 6 3 12" xfId="16791"/>
    <cellStyle name="Normal 2 6 3 2" xfId="944"/>
    <cellStyle name="Normal 2 6 3 2 2" xfId="3237"/>
    <cellStyle name="Normal 2 6 3 2 2 2" xfId="11272"/>
    <cellStyle name="Normal 2 6 3 2 2 2 2" xfId="27437"/>
    <cellStyle name="Normal 2 6 3 2 2 3" xfId="19412"/>
    <cellStyle name="Normal 2 6 3 2 3" xfId="5572"/>
    <cellStyle name="Normal 2 6 3 2 3 2" xfId="13599"/>
    <cellStyle name="Normal 2 6 3 2 3 2 2" xfId="29764"/>
    <cellStyle name="Normal 2 6 3 2 3 3" xfId="21739"/>
    <cellStyle name="Normal 2 6 3 2 4" xfId="15536"/>
    <cellStyle name="Normal 2 6 3 2 4 2" xfId="31701"/>
    <cellStyle name="Normal 2 6 3 2 5" xfId="9048"/>
    <cellStyle name="Normal 2 6 3 2 5 2" xfId="25215"/>
    <cellStyle name="Normal 2 6 3 2 6" xfId="7509"/>
    <cellStyle name="Normal 2 6 3 2 6 2" xfId="23676"/>
    <cellStyle name="Normal 2 6 3 2 7" xfId="17189"/>
    <cellStyle name="Normal 2 6 3 3" xfId="1355"/>
    <cellStyle name="Normal 2 6 3 3 2" xfId="3636"/>
    <cellStyle name="Normal 2 6 3 3 2 2" xfId="11669"/>
    <cellStyle name="Normal 2 6 3 3 2 2 2" xfId="27834"/>
    <cellStyle name="Normal 2 6 3 3 2 3" xfId="19809"/>
    <cellStyle name="Normal 2 6 3 3 3" xfId="5969"/>
    <cellStyle name="Normal 2 6 3 3 3 2" xfId="13996"/>
    <cellStyle name="Normal 2 6 3 3 3 2 2" xfId="30161"/>
    <cellStyle name="Normal 2 6 3 3 3 3" xfId="22136"/>
    <cellStyle name="Normal 2 6 3 3 4" xfId="15933"/>
    <cellStyle name="Normal 2 6 3 3 4 2" xfId="32098"/>
    <cellStyle name="Normal 2 6 3 3 5" xfId="9446"/>
    <cellStyle name="Normal 2 6 3 3 5 2" xfId="25612"/>
    <cellStyle name="Normal 2 6 3 3 6" xfId="7906"/>
    <cellStyle name="Normal 2 6 3 3 6 2" xfId="24073"/>
    <cellStyle name="Normal 2 6 3 3 7" xfId="17586"/>
    <cellStyle name="Normal 2 6 3 4" xfId="1771"/>
    <cellStyle name="Normal 2 6 3 4 2" xfId="4052"/>
    <cellStyle name="Normal 2 6 3 4 2 2" xfId="12084"/>
    <cellStyle name="Normal 2 6 3 4 2 2 2" xfId="28249"/>
    <cellStyle name="Normal 2 6 3 4 2 3" xfId="20224"/>
    <cellStyle name="Normal 2 6 3 4 3" xfId="6384"/>
    <cellStyle name="Normal 2 6 3 4 3 2" xfId="14411"/>
    <cellStyle name="Normal 2 6 3 4 3 2 2" xfId="30576"/>
    <cellStyle name="Normal 2 6 3 4 3 3" xfId="22551"/>
    <cellStyle name="Normal 2 6 3 4 4" xfId="16348"/>
    <cellStyle name="Normal 2 6 3 4 4 2" xfId="32513"/>
    <cellStyle name="Normal 2 6 3 4 5" xfId="9862"/>
    <cellStyle name="Normal 2 6 3 4 5 2" xfId="26027"/>
    <cellStyle name="Normal 2 6 3 4 6" xfId="8321"/>
    <cellStyle name="Normal 2 6 3 4 6 2" xfId="24488"/>
    <cellStyle name="Normal 2 6 3 4 7" xfId="18001"/>
    <cellStyle name="Normal 2 6 3 5" xfId="2170"/>
    <cellStyle name="Normal 2 6 3 5 2" xfId="4451"/>
    <cellStyle name="Normal 2 6 3 5 2 2" xfId="12481"/>
    <cellStyle name="Normal 2 6 3 5 2 2 2" xfId="28646"/>
    <cellStyle name="Normal 2 6 3 5 2 3" xfId="20621"/>
    <cellStyle name="Normal 2 6 3 5 3" xfId="6781"/>
    <cellStyle name="Normal 2 6 3 5 3 2" xfId="14808"/>
    <cellStyle name="Normal 2 6 3 5 3 2 2" xfId="30973"/>
    <cellStyle name="Normal 2 6 3 5 3 3" xfId="22948"/>
    <cellStyle name="Normal 2 6 3 5 4" xfId="10259"/>
    <cellStyle name="Normal 2 6 3 5 4 2" xfId="26424"/>
    <cellStyle name="Normal 2 6 3 5 5" xfId="18399"/>
    <cellStyle name="Normal 2 6 3 6" xfId="2813"/>
    <cellStyle name="Normal 2 6 3 6 2" xfId="5175"/>
    <cellStyle name="Normal 2 6 3 6 2 2" xfId="13202"/>
    <cellStyle name="Normal 2 6 3 6 2 2 2" xfId="29367"/>
    <cellStyle name="Normal 2 6 3 6 2 3" xfId="21342"/>
    <cellStyle name="Normal 2 6 3 6 3" xfId="10875"/>
    <cellStyle name="Normal 2 6 3 6 3 2" xfId="27040"/>
    <cellStyle name="Normal 2 6 3 6 4" xfId="19015"/>
    <cellStyle name="Normal 2 6 3 7" xfId="2582"/>
    <cellStyle name="Normal 2 6 3 7 2" xfId="10663"/>
    <cellStyle name="Normal 2 6 3 7 2 2" xfId="26828"/>
    <cellStyle name="Normal 2 6 3 7 3" xfId="18803"/>
    <cellStyle name="Normal 2 6 3 8" xfId="4852"/>
    <cellStyle name="Normal 2 6 3 8 2" xfId="12879"/>
    <cellStyle name="Normal 2 6 3 8 2 2" xfId="29044"/>
    <cellStyle name="Normal 2 6 3 8 3" xfId="21019"/>
    <cellStyle name="Normal 2 6 3 9" xfId="15139"/>
    <cellStyle name="Normal 2 6 3 9 2" xfId="31304"/>
    <cellStyle name="Normal 2 6 4" xfId="611"/>
    <cellStyle name="Normal 2 6 4 10" xfId="8791"/>
    <cellStyle name="Normal 2 6 4 10 2" xfId="24958"/>
    <cellStyle name="Normal 2 6 4 11" xfId="7252"/>
    <cellStyle name="Normal 2 6 4 11 2" xfId="23419"/>
    <cellStyle name="Normal 2 6 4 12" xfId="16932"/>
    <cellStyle name="Normal 2 6 4 2" xfId="1096"/>
    <cellStyle name="Normal 2 6 4 2 2" xfId="3377"/>
    <cellStyle name="Normal 2 6 4 2 2 2" xfId="11412"/>
    <cellStyle name="Normal 2 6 4 2 2 2 2" xfId="27577"/>
    <cellStyle name="Normal 2 6 4 2 2 3" xfId="19552"/>
    <cellStyle name="Normal 2 6 4 2 3" xfId="5712"/>
    <cellStyle name="Normal 2 6 4 2 3 2" xfId="13739"/>
    <cellStyle name="Normal 2 6 4 2 3 2 2" xfId="29904"/>
    <cellStyle name="Normal 2 6 4 2 3 3" xfId="21879"/>
    <cellStyle name="Normal 2 6 4 2 4" xfId="15676"/>
    <cellStyle name="Normal 2 6 4 2 4 2" xfId="31841"/>
    <cellStyle name="Normal 2 6 4 2 5" xfId="9188"/>
    <cellStyle name="Normal 2 6 4 2 5 2" xfId="25355"/>
    <cellStyle name="Normal 2 6 4 2 6" xfId="7649"/>
    <cellStyle name="Normal 2 6 4 2 6 2" xfId="23816"/>
    <cellStyle name="Normal 2 6 4 2 7" xfId="17329"/>
    <cellStyle name="Normal 2 6 4 3" xfId="1495"/>
    <cellStyle name="Normal 2 6 4 3 2" xfId="3776"/>
    <cellStyle name="Normal 2 6 4 3 2 2" xfId="11809"/>
    <cellStyle name="Normal 2 6 4 3 2 2 2" xfId="27974"/>
    <cellStyle name="Normal 2 6 4 3 2 3" xfId="19949"/>
    <cellStyle name="Normal 2 6 4 3 3" xfId="6109"/>
    <cellStyle name="Normal 2 6 4 3 3 2" xfId="14136"/>
    <cellStyle name="Normal 2 6 4 3 3 2 2" xfId="30301"/>
    <cellStyle name="Normal 2 6 4 3 3 3" xfId="22276"/>
    <cellStyle name="Normal 2 6 4 3 4" xfId="16073"/>
    <cellStyle name="Normal 2 6 4 3 4 2" xfId="32238"/>
    <cellStyle name="Normal 2 6 4 3 5" xfId="9586"/>
    <cellStyle name="Normal 2 6 4 3 5 2" xfId="25752"/>
    <cellStyle name="Normal 2 6 4 3 6" xfId="8046"/>
    <cellStyle name="Normal 2 6 4 3 6 2" xfId="24213"/>
    <cellStyle name="Normal 2 6 4 3 7" xfId="17726"/>
    <cellStyle name="Normal 2 6 4 4" xfId="1911"/>
    <cellStyle name="Normal 2 6 4 4 2" xfId="4192"/>
    <cellStyle name="Normal 2 6 4 4 2 2" xfId="12224"/>
    <cellStyle name="Normal 2 6 4 4 2 2 2" xfId="28389"/>
    <cellStyle name="Normal 2 6 4 4 2 3" xfId="20364"/>
    <cellStyle name="Normal 2 6 4 4 3" xfId="6524"/>
    <cellStyle name="Normal 2 6 4 4 3 2" xfId="14551"/>
    <cellStyle name="Normal 2 6 4 4 3 2 2" xfId="30716"/>
    <cellStyle name="Normal 2 6 4 4 3 3" xfId="22691"/>
    <cellStyle name="Normal 2 6 4 4 4" xfId="16488"/>
    <cellStyle name="Normal 2 6 4 4 4 2" xfId="32653"/>
    <cellStyle name="Normal 2 6 4 4 5" xfId="10002"/>
    <cellStyle name="Normal 2 6 4 4 5 2" xfId="26167"/>
    <cellStyle name="Normal 2 6 4 4 6" xfId="8461"/>
    <cellStyle name="Normal 2 6 4 4 6 2" xfId="24628"/>
    <cellStyle name="Normal 2 6 4 4 7" xfId="18141"/>
    <cellStyle name="Normal 2 6 4 5" xfId="2310"/>
    <cellStyle name="Normal 2 6 4 5 2" xfId="4591"/>
    <cellStyle name="Normal 2 6 4 5 2 2" xfId="12621"/>
    <cellStyle name="Normal 2 6 4 5 2 2 2" xfId="28786"/>
    <cellStyle name="Normal 2 6 4 5 2 3" xfId="20761"/>
    <cellStyle name="Normal 2 6 4 5 3" xfId="6921"/>
    <cellStyle name="Normal 2 6 4 5 3 2" xfId="14948"/>
    <cellStyle name="Normal 2 6 4 5 3 2 2" xfId="31113"/>
    <cellStyle name="Normal 2 6 4 5 3 3" xfId="23088"/>
    <cellStyle name="Normal 2 6 4 5 4" xfId="10399"/>
    <cellStyle name="Normal 2 6 4 5 4 2" xfId="26564"/>
    <cellStyle name="Normal 2 6 4 5 5" xfId="18539"/>
    <cellStyle name="Normal 2 6 4 6" xfId="2969"/>
    <cellStyle name="Normal 2 6 4 6 2" xfId="5315"/>
    <cellStyle name="Normal 2 6 4 6 2 2" xfId="13342"/>
    <cellStyle name="Normal 2 6 4 6 2 2 2" xfId="29507"/>
    <cellStyle name="Normal 2 6 4 6 2 3" xfId="21482"/>
    <cellStyle name="Normal 2 6 4 6 3" xfId="11015"/>
    <cellStyle name="Normal 2 6 4 6 3 2" xfId="27180"/>
    <cellStyle name="Normal 2 6 4 6 4" xfId="19155"/>
    <cellStyle name="Normal 2 6 4 7" xfId="2721"/>
    <cellStyle name="Normal 2 6 4 7 2" xfId="10796"/>
    <cellStyle name="Normal 2 6 4 7 2 2" xfId="26961"/>
    <cellStyle name="Normal 2 6 4 7 3" xfId="18936"/>
    <cellStyle name="Normal 2 6 4 8" xfId="4985"/>
    <cellStyle name="Normal 2 6 4 8 2" xfId="13012"/>
    <cellStyle name="Normal 2 6 4 8 2 2" xfId="29177"/>
    <cellStyle name="Normal 2 6 4 8 3" xfId="21152"/>
    <cellStyle name="Normal 2 6 4 9" xfId="15279"/>
    <cellStyle name="Normal 2 6 4 9 2" xfId="31444"/>
    <cellStyle name="Normal 2 6 5" xfId="802"/>
    <cellStyle name="Normal 2 6 5 10" xfId="7392"/>
    <cellStyle name="Normal 2 6 5 10 2" xfId="23559"/>
    <cellStyle name="Normal 2 6 5 11" xfId="17072"/>
    <cellStyle name="Normal 2 6 5 2" xfId="1238"/>
    <cellStyle name="Normal 2 6 5 2 2" xfId="3519"/>
    <cellStyle name="Normal 2 6 5 2 2 2" xfId="11552"/>
    <cellStyle name="Normal 2 6 5 2 2 2 2" xfId="27717"/>
    <cellStyle name="Normal 2 6 5 2 2 3" xfId="19692"/>
    <cellStyle name="Normal 2 6 5 2 3" xfId="5852"/>
    <cellStyle name="Normal 2 6 5 2 3 2" xfId="13879"/>
    <cellStyle name="Normal 2 6 5 2 3 2 2" xfId="30044"/>
    <cellStyle name="Normal 2 6 5 2 3 3" xfId="22019"/>
    <cellStyle name="Normal 2 6 5 2 4" xfId="15816"/>
    <cellStyle name="Normal 2 6 5 2 4 2" xfId="31981"/>
    <cellStyle name="Normal 2 6 5 2 5" xfId="9329"/>
    <cellStyle name="Normal 2 6 5 2 5 2" xfId="25495"/>
    <cellStyle name="Normal 2 6 5 2 6" xfId="7789"/>
    <cellStyle name="Normal 2 6 5 2 6 2" xfId="23956"/>
    <cellStyle name="Normal 2 6 5 2 7" xfId="17469"/>
    <cellStyle name="Normal 2 6 5 3" xfId="1654"/>
    <cellStyle name="Normal 2 6 5 3 2" xfId="3935"/>
    <cellStyle name="Normal 2 6 5 3 2 2" xfId="11967"/>
    <cellStyle name="Normal 2 6 5 3 2 2 2" xfId="28132"/>
    <cellStyle name="Normal 2 6 5 3 2 3" xfId="20107"/>
    <cellStyle name="Normal 2 6 5 3 3" xfId="6267"/>
    <cellStyle name="Normal 2 6 5 3 3 2" xfId="14294"/>
    <cellStyle name="Normal 2 6 5 3 3 2 2" xfId="30459"/>
    <cellStyle name="Normal 2 6 5 3 3 3" xfId="22434"/>
    <cellStyle name="Normal 2 6 5 3 4" xfId="16231"/>
    <cellStyle name="Normal 2 6 5 3 4 2" xfId="32396"/>
    <cellStyle name="Normal 2 6 5 3 5" xfId="9745"/>
    <cellStyle name="Normal 2 6 5 3 5 2" xfId="25910"/>
    <cellStyle name="Normal 2 6 5 3 6" xfId="8204"/>
    <cellStyle name="Normal 2 6 5 3 6 2" xfId="24371"/>
    <cellStyle name="Normal 2 6 5 3 7" xfId="17884"/>
    <cellStyle name="Normal 2 6 5 4" xfId="2053"/>
    <cellStyle name="Normal 2 6 5 4 2" xfId="4334"/>
    <cellStyle name="Normal 2 6 5 4 2 2" xfId="12364"/>
    <cellStyle name="Normal 2 6 5 4 2 2 2" xfId="28529"/>
    <cellStyle name="Normal 2 6 5 4 2 3" xfId="20504"/>
    <cellStyle name="Normal 2 6 5 4 3" xfId="6664"/>
    <cellStyle name="Normal 2 6 5 4 3 2" xfId="14691"/>
    <cellStyle name="Normal 2 6 5 4 3 2 2" xfId="30856"/>
    <cellStyle name="Normal 2 6 5 4 3 3" xfId="22831"/>
    <cellStyle name="Normal 2 6 5 4 4" xfId="10142"/>
    <cellStyle name="Normal 2 6 5 4 4 2" xfId="26307"/>
    <cellStyle name="Normal 2 6 5 4 5" xfId="18282"/>
    <cellStyle name="Normal 2 6 5 5" xfId="3112"/>
    <cellStyle name="Normal 2 6 5 5 2" xfId="5455"/>
    <cellStyle name="Normal 2 6 5 5 2 2" xfId="13482"/>
    <cellStyle name="Normal 2 6 5 5 2 2 2" xfId="29647"/>
    <cellStyle name="Normal 2 6 5 5 2 3" xfId="21622"/>
    <cellStyle name="Normal 2 6 5 5 3" xfId="11155"/>
    <cellStyle name="Normal 2 6 5 5 3 2" xfId="27320"/>
    <cellStyle name="Normal 2 6 5 5 4" xfId="19295"/>
    <cellStyle name="Normal 2 6 5 6" xfId="2534"/>
    <cellStyle name="Normal 2 6 5 6 2" xfId="10620"/>
    <cellStyle name="Normal 2 6 5 6 2 2" xfId="26785"/>
    <cellStyle name="Normal 2 6 5 6 3" xfId="18760"/>
    <cellStyle name="Normal 2 6 5 7" xfId="4736"/>
    <cellStyle name="Normal 2 6 5 7 2" xfId="12763"/>
    <cellStyle name="Normal 2 6 5 7 2 2" xfId="28928"/>
    <cellStyle name="Normal 2 6 5 7 3" xfId="20903"/>
    <cellStyle name="Normal 2 6 5 8" xfId="15419"/>
    <cellStyle name="Normal 2 6 5 8 2" xfId="31584"/>
    <cellStyle name="Normal 2 6 5 9" xfId="8931"/>
    <cellStyle name="Normal 2 6 5 9 2" xfId="25098"/>
    <cellStyle name="Normal 2 6 6" xfId="697"/>
    <cellStyle name="Normal 2 6 6 2" xfId="3051"/>
    <cellStyle name="Normal 2 6 6 2 2" xfId="11095"/>
    <cellStyle name="Normal 2 6 6 2 2 2" xfId="27260"/>
    <cellStyle name="Normal 2 6 6 2 3" xfId="19235"/>
    <cellStyle name="Normal 2 6 6 3" xfId="5395"/>
    <cellStyle name="Normal 2 6 6 3 2" xfId="13422"/>
    <cellStyle name="Normal 2 6 6 3 2 2" xfId="29587"/>
    <cellStyle name="Normal 2 6 6 3 3" xfId="21562"/>
    <cellStyle name="Normal 2 6 6 4" xfId="15359"/>
    <cellStyle name="Normal 2 6 6 4 2" xfId="31524"/>
    <cellStyle name="Normal 2 6 6 5" xfId="8871"/>
    <cellStyle name="Normal 2 6 6 5 2" xfId="25038"/>
    <cellStyle name="Normal 2 6 6 6" xfId="7332"/>
    <cellStyle name="Normal 2 6 6 6 2" xfId="23499"/>
    <cellStyle name="Normal 2 6 6 7" xfId="17012"/>
    <cellStyle name="Normal 2 6 7" xfId="1177"/>
    <cellStyle name="Normal 2 6 7 2" xfId="3458"/>
    <cellStyle name="Normal 2 6 7 2 2" xfId="11492"/>
    <cellStyle name="Normal 2 6 7 2 2 2" xfId="27657"/>
    <cellStyle name="Normal 2 6 7 2 3" xfId="19632"/>
    <cellStyle name="Normal 2 6 7 3" xfId="5792"/>
    <cellStyle name="Normal 2 6 7 3 2" xfId="13819"/>
    <cellStyle name="Normal 2 6 7 3 2 2" xfId="29984"/>
    <cellStyle name="Normal 2 6 7 3 3" xfId="21959"/>
    <cellStyle name="Normal 2 6 7 4" xfId="15756"/>
    <cellStyle name="Normal 2 6 7 4 2" xfId="31921"/>
    <cellStyle name="Normal 2 6 7 5" xfId="9268"/>
    <cellStyle name="Normal 2 6 7 5 2" xfId="25435"/>
    <cellStyle name="Normal 2 6 7 6" xfId="7729"/>
    <cellStyle name="Normal 2 6 7 6 2" xfId="23896"/>
    <cellStyle name="Normal 2 6 7 7" xfId="17409"/>
    <cellStyle name="Normal 2 6 8" xfId="1594"/>
    <cellStyle name="Normal 2 6 8 2" xfId="3875"/>
    <cellStyle name="Normal 2 6 8 2 2" xfId="11907"/>
    <cellStyle name="Normal 2 6 8 2 2 2" xfId="28072"/>
    <cellStyle name="Normal 2 6 8 2 3" xfId="20047"/>
    <cellStyle name="Normal 2 6 8 3" xfId="6207"/>
    <cellStyle name="Normal 2 6 8 3 2" xfId="14234"/>
    <cellStyle name="Normal 2 6 8 3 2 2" xfId="30399"/>
    <cellStyle name="Normal 2 6 8 3 3" xfId="22374"/>
    <cellStyle name="Normal 2 6 8 4" xfId="16171"/>
    <cellStyle name="Normal 2 6 8 4 2" xfId="32336"/>
    <cellStyle name="Normal 2 6 8 5" xfId="9685"/>
    <cellStyle name="Normal 2 6 8 5 2" xfId="25850"/>
    <cellStyle name="Normal 2 6 8 6" xfId="8144"/>
    <cellStyle name="Normal 2 6 8 6 2" xfId="24311"/>
    <cellStyle name="Normal 2 6 8 7" xfId="17824"/>
    <cellStyle name="Normal 2 6 9" xfId="1992"/>
    <cellStyle name="Normal 2 6 9 2" xfId="4273"/>
    <cellStyle name="Normal 2 6 9 2 2" xfId="12304"/>
    <cellStyle name="Normal 2 6 9 2 2 2" xfId="28469"/>
    <cellStyle name="Normal 2 6 9 2 3" xfId="20444"/>
    <cellStyle name="Normal 2 6 9 3" xfId="6604"/>
    <cellStyle name="Normal 2 6 9 3 2" xfId="14631"/>
    <cellStyle name="Normal 2 6 9 3 2 2" xfId="30796"/>
    <cellStyle name="Normal 2 6 9 3 3" xfId="22771"/>
    <cellStyle name="Normal 2 6 9 4" xfId="10082"/>
    <cellStyle name="Normal 2 6 9 4 2" xfId="26247"/>
    <cellStyle name="Normal 2 6 9 5" xfId="18222"/>
    <cellStyle name="Normal 2 7" xfId="166"/>
    <cellStyle name="Normal 2 7 10" xfId="2400"/>
    <cellStyle name="Normal 2 7 10 2" xfId="5059"/>
    <cellStyle name="Normal 2 7 10 2 2" xfId="13086"/>
    <cellStyle name="Normal 2 7 10 2 2 2" xfId="29251"/>
    <cellStyle name="Normal 2 7 10 2 3" xfId="21226"/>
    <cellStyle name="Normal 2 7 10 3" xfId="10488"/>
    <cellStyle name="Normal 2 7 10 3 2" xfId="26653"/>
    <cellStyle name="Normal 2 7 10 4" xfId="18628"/>
    <cellStyle name="Normal 2 7 11" xfId="4676"/>
    <cellStyle name="Normal 2 7 11 2" xfId="12703"/>
    <cellStyle name="Normal 2 7 11 2 2" xfId="28868"/>
    <cellStyle name="Normal 2 7 11 3" xfId="20843"/>
    <cellStyle name="Normal 2 7 12" xfId="15023"/>
    <cellStyle name="Normal 2 7 12 2" xfId="31188"/>
    <cellStyle name="Normal 2 7 13" xfId="8535"/>
    <cellStyle name="Normal 2 7 13 2" xfId="24702"/>
    <cellStyle name="Normal 2 7 14" xfId="6996"/>
    <cellStyle name="Normal 2 7 14 2" xfId="23163"/>
    <cellStyle name="Normal 2 7 15" xfId="16562"/>
    <cellStyle name="Normal 2 7 15 2" xfId="32727"/>
    <cellStyle name="Normal 2 7 16" xfId="16675"/>
    <cellStyle name="Normal 2 7 2" xfId="278"/>
    <cellStyle name="Normal 2 7 2 10" xfId="7052"/>
    <cellStyle name="Normal 2 7 2 10 2" xfId="23219"/>
    <cellStyle name="Normal 2 7 2 11" xfId="16618"/>
    <cellStyle name="Normal 2 7 2 11 2" xfId="32783"/>
    <cellStyle name="Normal 2 7 2 12" xfId="16731"/>
    <cellStyle name="Normal 2 7 2 2" xfId="882"/>
    <cellStyle name="Normal 2 7 2 2 2" xfId="3177"/>
    <cellStyle name="Normal 2 7 2 2 2 2" xfId="11212"/>
    <cellStyle name="Normal 2 7 2 2 2 2 2" xfId="27377"/>
    <cellStyle name="Normal 2 7 2 2 2 3" xfId="19352"/>
    <cellStyle name="Normal 2 7 2 2 3" xfId="5512"/>
    <cellStyle name="Normal 2 7 2 2 3 2" xfId="13539"/>
    <cellStyle name="Normal 2 7 2 2 3 2 2" xfId="29704"/>
    <cellStyle name="Normal 2 7 2 2 3 3" xfId="21679"/>
    <cellStyle name="Normal 2 7 2 2 4" xfId="15476"/>
    <cellStyle name="Normal 2 7 2 2 4 2" xfId="31641"/>
    <cellStyle name="Normal 2 7 2 2 5" xfId="8988"/>
    <cellStyle name="Normal 2 7 2 2 5 2" xfId="25155"/>
    <cellStyle name="Normal 2 7 2 2 6" xfId="7449"/>
    <cellStyle name="Normal 2 7 2 2 6 2" xfId="23616"/>
    <cellStyle name="Normal 2 7 2 2 7" xfId="17129"/>
    <cellStyle name="Normal 2 7 2 3" xfId="1295"/>
    <cellStyle name="Normal 2 7 2 3 2" xfId="3576"/>
    <cellStyle name="Normal 2 7 2 3 2 2" xfId="11609"/>
    <cellStyle name="Normal 2 7 2 3 2 2 2" xfId="27774"/>
    <cellStyle name="Normal 2 7 2 3 2 3" xfId="19749"/>
    <cellStyle name="Normal 2 7 2 3 3" xfId="5909"/>
    <cellStyle name="Normal 2 7 2 3 3 2" xfId="13936"/>
    <cellStyle name="Normal 2 7 2 3 3 2 2" xfId="30101"/>
    <cellStyle name="Normal 2 7 2 3 3 3" xfId="22076"/>
    <cellStyle name="Normal 2 7 2 3 4" xfId="15873"/>
    <cellStyle name="Normal 2 7 2 3 4 2" xfId="32038"/>
    <cellStyle name="Normal 2 7 2 3 5" xfId="9386"/>
    <cellStyle name="Normal 2 7 2 3 5 2" xfId="25552"/>
    <cellStyle name="Normal 2 7 2 3 6" xfId="7846"/>
    <cellStyle name="Normal 2 7 2 3 6 2" xfId="24013"/>
    <cellStyle name="Normal 2 7 2 3 7" xfId="17526"/>
    <cellStyle name="Normal 2 7 2 4" xfId="1711"/>
    <cellStyle name="Normal 2 7 2 4 2" xfId="3992"/>
    <cellStyle name="Normal 2 7 2 4 2 2" xfId="12024"/>
    <cellStyle name="Normal 2 7 2 4 2 2 2" xfId="28189"/>
    <cellStyle name="Normal 2 7 2 4 2 3" xfId="20164"/>
    <cellStyle name="Normal 2 7 2 4 3" xfId="6324"/>
    <cellStyle name="Normal 2 7 2 4 3 2" xfId="14351"/>
    <cellStyle name="Normal 2 7 2 4 3 2 2" xfId="30516"/>
    <cellStyle name="Normal 2 7 2 4 3 3" xfId="22491"/>
    <cellStyle name="Normal 2 7 2 4 4" xfId="16288"/>
    <cellStyle name="Normal 2 7 2 4 4 2" xfId="32453"/>
    <cellStyle name="Normal 2 7 2 4 5" xfId="9802"/>
    <cellStyle name="Normal 2 7 2 4 5 2" xfId="25967"/>
    <cellStyle name="Normal 2 7 2 4 6" xfId="8261"/>
    <cellStyle name="Normal 2 7 2 4 6 2" xfId="24428"/>
    <cellStyle name="Normal 2 7 2 4 7" xfId="17941"/>
    <cellStyle name="Normal 2 7 2 5" xfId="2110"/>
    <cellStyle name="Normal 2 7 2 5 2" xfId="4391"/>
    <cellStyle name="Normal 2 7 2 5 2 2" xfId="12421"/>
    <cellStyle name="Normal 2 7 2 5 2 2 2" xfId="28586"/>
    <cellStyle name="Normal 2 7 2 5 2 3" xfId="20561"/>
    <cellStyle name="Normal 2 7 2 5 3" xfId="6721"/>
    <cellStyle name="Normal 2 7 2 5 3 2" xfId="14748"/>
    <cellStyle name="Normal 2 7 2 5 3 2 2" xfId="30913"/>
    <cellStyle name="Normal 2 7 2 5 3 3" xfId="22888"/>
    <cellStyle name="Normal 2 7 2 5 4" xfId="10199"/>
    <cellStyle name="Normal 2 7 2 5 4 2" xfId="26364"/>
    <cellStyle name="Normal 2 7 2 5 5" xfId="18339"/>
    <cellStyle name="Normal 2 7 2 6" xfId="2456"/>
    <cellStyle name="Normal 2 7 2 6 2" xfId="5115"/>
    <cellStyle name="Normal 2 7 2 6 2 2" xfId="13142"/>
    <cellStyle name="Normal 2 7 2 6 2 2 2" xfId="29307"/>
    <cellStyle name="Normal 2 7 2 6 2 3" xfId="21282"/>
    <cellStyle name="Normal 2 7 2 6 3" xfId="10544"/>
    <cellStyle name="Normal 2 7 2 6 3 2" xfId="26709"/>
    <cellStyle name="Normal 2 7 2 6 4" xfId="18684"/>
    <cellStyle name="Normal 2 7 2 7" xfId="4793"/>
    <cellStyle name="Normal 2 7 2 7 2" xfId="12820"/>
    <cellStyle name="Normal 2 7 2 7 2 2" xfId="28985"/>
    <cellStyle name="Normal 2 7 2 7 3" xfId="20960"/>
    <cellStyle name="Normal 2 7 2 8" xfId="15079"/>
    <cellStyle name="Normal 2 7 2 8 2" xfId="31244"/>
    <cellStyle name="Normal 2 7 2 9" xfId="8591"/>
    <cellStyle name="Normal 2 7 2 9 2" xfId="24758"/>
    <cellStyle name="Normal 2 7 3" xfId="425"/>
    <cellStyle name="Normal 2 7 3 10" xfId="8653"/>
    <cellStyle name="Normal 2 7 3 10 2" xfId="24820"/>
    <cellStyle name="Normal 2 7 3 11" xfId="7114"/>
    <cellStyle name="Normal 2 7 3 11 2" xfId="23281"/>
    <cellStyle name="Normal 2 7 3 12" xfId="16793"/>
    <cellStyle name="Normal 2 7 3 2" xfId="946"/>
    <cellStyle name="Normal 2 7 3 2 2" xfId="3239"/>
    <cellStyle name="Normal 2 7 3 2 2 2" xfId="11274"/>
    <cellStyle name="Normal 2 7 3 2 2 2 2" xfId="27439"/>
    <cellStyle name="Normal 2 7 3 2 2 3" xfId="19414"/>
    <cellStyle name="Normal 2 7 3 2 3" xfId="5574"/>
    <cellStyle name="Normal 2 7 3 2 3 2" xfId="13601"/>
    <cellStyle name="Normal 2 7 3 2 3 2 2" xfId="29766"/>
    <cellStyle name="Normal 2 7 3 2 3 3" xfId="21741"/>
    <cellStyle name="Normal 2 7 3 2 4" xfId="15538"/>
    <cellStyle name="Normal 2 7 3 2 4 2" xfId="31703"/>
    <cellStyle name="Normal 2 7 3 2 5" xfId="9050"/>
    <cellStyle name="Normal 2 7 3 2 5 2" xfId="25217"/>
    <cellStyle name="Normal 2 7 3 2 6" xfId="7511"/>
    <cellStyle name="Normal 2 7 3 2 6 2" xfId="23678"/>
    <cellStyle name="Normal 2 7 3 2 7" xfId="17191"/>
    <cellStyle name="Normal 2 7 3 3" xfId="1357"/>
    <cellStyle name="Normal 2 7 3 3 2" xfId="3638"/>
    <cellStyle name="Normal 2 7 3 3 2 2" xfId="11671"/>
    <cellStyle name="Normal 2 7 3 3 2 2 2" xfId="27836"/>
    <cellStyle name="Normal 2 7 3 3 2 3" xfId="19811"/>
    <cellStyle name="Normal 2 7 3 3 3" xfId="5971"/>
    <cellStyle name="Normal 2 7 3 3 3 2" xfId="13998"/>
    <cellStyle name="Normal 2 7 3 3 3 2 2" xfId="30163"/>
    <cellStyle name="Normal 2 7 3 3 3 3" xfId="22138"/>
    <cellStyle name="Normal 2 7 3 3 4" xfId="15935"/>
    <cellStyle name="Normal 2 7 3 3 4 2" xfId="32100"/>
    <cellStyle name="Normal 2 7 3 3 5" xfId="9448"/>
    <cellStyle name="Normal 2 7 3 3 5 2" xfId="25614"/>
    <cellStyle name="Normal 2 7 3 3 6" xfId="7908"/>
    <cellStyle name="Normal 2 7 3 3 6 2" xfId="24075"/>
    <cellStyle name="Normal 2 7 3 3 7" xfId="17588"/>
    <cellStyle name="Normal 2 7 3 4" xfId="1773"/>
    <cellStyle name="Normal 2 7 3 4 2" xfId="4054"/>
    <cellStyle name="Normal 2 7 3 4 2 2" xfId="12086"/>
    <cellStyle name="Normal 2 7 3 4 2 2 2" xfId="28251"/>
    <cellStyle name="Normal 2 7 3 4 2 3" xfId="20226"/>
    <cellStyle name="Normal 2 7 3 4 3" xfId="6386"/>
    <cellStyle name="Normal 2 7 3 4 3 2" xfId="14413"/>
    <cellStyle name="Normal 2 7 3 4 3 2 2" xfId="30578"/>
    <cellStyle name="Normal 2 7 3 4 3 3" xfId="22553"/>
    <cellStyle name="Normal 2 7 3 4 4" xfId="16350"/>
    <cellStyle name="Normal 2 7 3 4 4 2" xfId="32515"/>
    <cellStyle name="Normal 2 7 3 4 5" xfId="9864"/>
    <cellStyle name="Normal 2 7 3 4 5 2" xfId="26029"/>
    <cellStyle name="Normal 2 7 3 4 6" xfId="8323"/>
    <cellStyle name="Normal 2 7 3 4 6 2" xfId="24490"/>
    <cellStyle name="Normal 2 7 3 4 7" xfId="18003"/>
    <cellStyle name="Normal 2 7 3 5" xfId="2172"/>
    <cellStyle name="Normal 2 7 3 5 2" xfId="4453"/>
    <cellStyle name="Normal 2 7 3 5 2 2" xfId="12483"/>
    <cellStyle name="Normal 2 7 3 5 2 2 2" xfId="28648"/>
    <cellStyle name="Normal 2 7 3 5 2 3" xfId="20623"/>
    <cellStyle name="Normal 2 7 3 5 3" xfId="6783"/>
    <cellStyle name="Normal 2 7 3 5 3 2" xfId="14810"/>
    <cellStyle name="Normal 2 7 3 5 3 2 2" xfId="30975"/>
    <cellStyle name="Normal 2 7 3 5 3 3" xfId="22950"/>
    <cellStyle name="Normal 2 7 3 5 4" xfId="10261"/>
    <cellStyle name="Normal 2 7 3 5 4 2" xfId="26426"/>
    <cellStyle name="Normal 2 7 3 5 5" xfId="18401"/>
    <cellStyle name="Normal 2 7 3 6" xfId="2815"/>
    <cellStyle name="Normal 2 7 3 6 2" xfId="5177"/>
    <cellStyle name="Normal 2 7 3 6 2 2" xfId="13204"/>
    <cellStyle name="Normal 2 7 3 6 2 2 2" xfId="29369"/>
    <cellStyle name="Normal 2 7 3 6 2 3" xfId="21344"/>
    <cellStyle name="Normal 2 7 3 6 3" xfId="10877"/>
    <cellStyle name="Normal 2 7 3 6 3 2" xfId="27042"/>
    <cellStyle name="Normal 2 7 3 6 4" xfId="19017"/>
    <cellStyle name="Normal 2 7 3 7" xfId="2584"/>
    <cellStyle name="Normal 2 7 3 7 2" xfId="10665"/>
    <cellStyle name="Normal 2 7 3 7 2 2" xfId="26830"/>
    <cellStyle name="Normal 2 7 3 7 3" xfId="18805"/>
    <cellStyle name="Normal 2 7 3 8" xfId="4854"/>
    <cellStyle name="Normal 2 7 3 8 2" xfId="12881"/>
    <cellStyle name="Normal 2 7 3 8 2 2" xfId="29046"/>
    <cellStyle name="Normal 2 7 3 8 3" xfId="21021"/>
    <cellStyle name="Normal 2 7 3 9" xfId="15141"/>
    <cellStyle name="Normal 2 7 3 9 2" xfId="31306"/>
    <cellStyle name="Normal 2 7 4" xfId="613"/>
    <cellStyle name="Normal 2 7 4 10" xfId="8793"/>
    <cellStyle name="Normal 2 7 4 10 2" xfId="24960"/>
    <cellStyle name="Normal 2 7 4 11" xfId="7254"/>
    <cellStyle name="Normal 2 7 4 11 2" xfId="23421"/>
    <cellStyle name="Normal 2 7 4 12" xfId="16934"/>
    <cellStyle name="Normal 2 7 4 2" xfId="1098"/>
    <cellStyle name="Normal 2 7 4 2 2" xfId="3379"/>
    <cellStyle name="Normal 2 7 4 2 2 2" xfId="11414"/>
    <cellStyle name="Normal 2 7 4 2 2 2 2" xfId="27579"/>
    <cellStyle name="Normal 2 7 4 2 2 3" xfId="19554"/>
    <cellStyle name="Normal 2 7 4 2 3" xfId="5714"/>
    <cellStyle name="Normal 2 7 4 2 3 2" xfId="13741"/>
    <cellStyle name="Normal 2 7 4 2 3 2 2" xfId="29906"/>
    <cellStyle name="Normal 2 7 4 2 3 3" xfId="21881"/>
    <cellStyle name="Normal 2 7 4 2 4" xfId="15678"/>
    <cellStyle name="Normal 2 7 4 2 4 2" xfId="31843"/>
    <cellStyle name="Normal 2 7 4 2 5" xfId="9190"/>
    <cellStyle name="Normal 2 7 4 2 5 2" xfId="25357"/>
    <cellStyle name="Normal 2 7 4 2 6" xfId="7651"/>
    <cellStyle name="Normal 2 7 4 2 6 2" xfId="23818"/>
    <cellStyle name="Normal 2 7 4 2 7" xfId="17331"/>
    <cellStyle name="Normal 2 7 4 3" xfId="1497"/>
    <cellStyle name="Normal 2 7 4 3 2" xfId="3778"/>
    <cellStyle name="Normal 2 7 4 3 2 2" xfId="11811"/>
    <cellStyle name="Normal 2 7 4 3 2 2 2" xfId="27976"/>
    <cellStyle name="Normal 2 7 4 3 2 3" xfId="19951"/>
    <cellStyle name="Normal 2 7 4 3 3" xfId="6111"/>
    <cellStyle name="Normal 2 7 4 3 3 2" xfId="14138"/>
    <cellStyle name="Normal 2 7 4 3 3 2 2" xfId="30303"/>
    <cellStyle name="Normal 2 7 4 3 3 3" xfId="22278"/>
    <cellStyle name="Normal 2 7 4 3 4" xfId="16075"/>
    <cellStyle name="Normal 2 7 4 3 4 2" xfId="32240"/>
    <cellStyle name="Normal 2 7 4 3 5" xfId="9588"/>
    <cellStyle name="Normal 2 7 4 3 5 2" xfId="25754"/>
    <cellStyle name="Normal 2 7 4 3 6" xfId="8048"/>
    <cellStyle name="Normal 2 7 4 3 6 2" xfId="24215"/>
    <cellStyle name="Normal 2 7 4 3 7" xfId="17728"/>
    <cellStyle name="Normal 2 7 4 4" xfId="1913"/>
    <cellStyle name="Normal 2 7 4 4 2" xfId="4194"/>
    <cellStyle name="Normal 2 7 4 4 2 2" xfId="12226"/>
    <cellStyle name="Normal 2 7 4 4 2 2 2" xfId="28391"/>
    <cellStyle name="Normal 2 7 4 4 2 3" xfId="20366"/>
    <cellStyle name="Normal 2 7 4 4 3" xfId="6526"/>
    <cellStyle name="Normal 2 7 4 4 3 2" xfId="14553"/>
    <cellStyle name="Normal 2 7 4 4 3 2 2" xfId="30718"/>
    <cellStyle name="Normal 2 7 4 4 3 3" xfId="22693"/>
    <cellStyle name="Normal 2 7 4 4 4" xfId="16490"/>
    <cellStyle name="Normal 2 7 4 4 4 2" xfId="32655"/>
    <cellStyle name="Normal 2 7 4 4 5" xfId="10004"/>
    <cellStyle name="Normal 2 7 4 4 5 2" xfId="26169"/>
    <cellStyle name="Normal 2 7 4 4 6" xfId="8463"/>
    <cellStyle name="Normal 2 7 4 4 6 2" xfId="24630"/>
    <cellStyle name="Normal 2 7 4 4 7" xfId="18143"/>
    <cellStyle name="Normal 2 7 4 5" xfId="2312"/>
    <cellStyle name="Normal 2 7 4 5 2" xfId="4593"/>
    <cellStyle name="Normal 2 7 4 5 2 2" xfId="12623"/>
    <cellStyle name="Normal 2 7 4 5 2 2 2" xfId="28788"/>
    <cellStyle name="Normal 2 7 4 5 2 3" xfId="20763"/>
    <cellStyle name="Normal 2 7 4 5 3" xfId="6923"/>
    <cellStyle name="Normal 2 7 4 5 3 2" xfId="14950"/>
    <cellStyle name="Normal 2 7 4 5 3 2 2" xfId="31115"/>
    <cellStyle name="Normal 2 7 4 5 3 3" xfId="23090"/>
    <cellStyle name="Normal 2 7 4 5 4" xfId="10401"/>
    <cellStyle name="Normal 2 7 4 5 4 2" xfId="26566"/>
    <cellStyle name="Normal 2 7 4 5 5" xfId="18541"/>
    <cellStyle name="Normal 2 7 4 6" xfId="2971"/>
    <cellStyle name="Normal 2 7 4 6 2" xfId="5317"/>
    <cellStyle name="Normal 2 7 4 6 2 2" xfId="13344"/>
    <cellStyle name="Normal 2 7 4 6 2 2 2" xfId="29509"/>
    <cellStyle name="Normal 2 7 4 6 2 3" xfId="21484"/>
    <cellStyle name="Normal 2 7 4 6 3" xfId="11017"/>
    <cellStyle name="Normal 2 7 4 6 3 2" xfId="27182"/>
    <cellStyle name="Normal 2 7 4 6 4" xfId="19157"/>
    <cellStyle name="Normal 2 7 4 7" xfId="2723"/>
    <cellStyle name="Normal 2 7 4 7 2" xfId="10798"/>
    <cellStyle name="Normal 2 7 4 7 2 2" xfId="26963"/>
    <cellStyle name="Normal 2 7 4 7 3" xfId="18938"/>
    <cellStyle name="Normal 2 7 4 8" xfId="4987"/>
    <cellStyle name="Normal 2 7 4 8 2" xfId="13014"/>
    <cellStyle name="Normal 2 7 4 8 2 2" xfId="29179"/>
    <cellStyle name="Normal 2 7 4 8 3" xfId="21154"/>
    <cellStyle name="Normal 2 7 4 9" xfId="15281"/>
    <cellStyle name="Normal 2 7 4 9 2" xfId="31446"/>
    <cellStyle name="Normal 2 7 5" xfId="803"/>
    <cellStyle name="Normal 2 7 5 10" xfId="7393"/>
    <cellStyle name="Normal 2 7 5 10 2" xfId="23560"/>
    <cellStyle name="Normal 2 7 5 11" xfId="17073"/>
    <cellStyle name="Normal 2 7 5 2" xfId="1239"/>
    <cellStyle name="Normal 2 7 5 2 2" xfId="3520"/>
    <cellStyle name="Normal 2 7 5 2 2 2" xfId="11553"/>
    <cellStyle name="Normal 2 7 5 2 2 2 2" xfId="27718"/>
    <cellStyle name="Normal 2 7 5 2 2 3" xfId="19693"/>
    <cellStyle name="Normal 2 7 5 2 3" xfId="5853"/>
    <cellStyle name="Normal 2 7 5 2 3 2" xfId="13880"/>
    <cellStyle name="Normal 2 7 5 2 3 2 2" xfId="30045"/>
    <cellStyle name="Normal 2 7 5 2 3 3" xfId="22020"/>
    <cellStyle name="Normal 2 7 5 2 4" xfId="15817"/>
    <cellStyle name="Normal 2 7 5 2 4 2" xfId="31982"/>
    <cellStyle name="Normal 2 7 5 2 5" xfId="9330"/>
    <cellStyle name="Normal 2 7 5 2 5 2" xfId="25496"/>
    <cellStyle name="Normal 2 7 5 2 6" xfId="7790"/>
    <cellStyle name="Normal 2 7 5 2 6 2" xfId="23957"/>
    <cellStyle name="Normal 2 7 5 2 7" xfId="17470"/>
    <cellStyle name="Normal 2 7 5 3" xfId="1655"/>
    <cellStyle name="Normal 2 7 5 3 2" xfId="3936"/>
    <cellStyle name="Normal 2 7 5 3 2 2" xfId="11968"/>
    <cellStyle name="Normal 2 7 5 3 2 2 2" xfId="28133"/>
    <cellStyle name="Normal 2 7 5 3 2 3" xfId="20108"/>
    <cellStyle name="Normal 2 7 5 3 3" xfId="6268"/>
    <cellStyle name="Normal 2 7 5 3 3 2" xfId="14295"/>
    <cellStyle name="Normal 2 7 5 3 3 2 2" xfId="30460"/>
    <cellStyle name="Normal 2 7 5 3 3 3" xfId="22435"/>
    <cellStyle name="Normal 2 7 5 3 4" xfId="16232"/>
    <cellStyle name="Normal 2 7 5 3 4 2" xfId="32397"/>
    <cellStyle name="Normal 2 7 5 3 5" xfId="9746"/>
    <cellStyle name="Normal 2 7 5 3 5 2" xfId="25911"/>
    <cellStyle name="Normal 2 7 5 3 6" xfId="8205"/>
    <cellStyle name="Normal 2 7 5 3 6 2" xfId="24372"/>
    <cellStyle name="Normal 2 7 5 3 7" xfId="17885"/>
    <cellStyle name="Normal 2 7 5 4" xfId="2054"/>
    <cellStyle name="Normal 2 7 5 4 2" xfId="4335"/>
    <cellStyle name="Normal 2 7 5 4 2 2" xfId="12365"/>
    <cellStyle name="Normal 2 7 5 4 2 2 2" xfId="28530"/>
    <cellStyle name="Normal 2 7 5 4 2 3" xfId="20505"/>
    <cellStyle name="Normal 2 7 5 4 3" xfId="6665"/>
    <cellStyle name="Normal 2 7 5 4 3 2" xfId="14692"/>
    <cellStyle name="Normal 2 7 5 4 3 2 2" xfId="30857"/>
    <cellStyle name="Normal 2 7 5 4 3 3" xfId="22832"/>
    <cellStyle name="Normal 2 7 5 4 4" xfId="10143"/>
    <cellStyle name="Normal 2 7 5 4 4 2" xfId="26308"/>
    <cellStyle name="Normal 2 7 5 4 5" xfId="18283"/>
    <cellStyle name="Normal 2 7 5 5" xfId="3113"/>
    <cellStyle name="Normal 2 7 5 5 2" xfId="5456"/>
    <cellStyle name="Normal 2 7 5 5 2 2" xfId="13483"/>
    <cellStyle name="Normal 2 7 5 5 2 2 2" xfId="29648"/>
    <cellStyle name="Normal 2 7 5 5 2 3" xfId="21623"/>
    <cellStyle name="Normal 2 7 5 5 3" xfId="11156"/>
    <cellStyle name="Normal 2 7 5 5 3 2" xfId="27321"/>
    <cellStyle name="Normal 2 7 5 5 4" xfId="19296"/>
    <cellStyle name="Normal 2 7 5 6" xfId="2535"/>
    <cellStyle name="Normal 2 7 5 6 2" xfId="10621"/>
    <cellStyle name="Normal 2 7 5 6 2 2" xfId="26786"/>
    <cellStyle name="Normal 2 7 5 6 3" xfId="18761"/>
    <cellStyle name="Normal 2 7 5 7" xfId="4737"/>
    <cellStyle name="Normal 2 7 5 7 2" xfId="12764"/>
    <cellStyle name="Normal 2 7 5 7 2 2" xfId="28929"/>
    <cellStyle name="Normal 2 7 5 7 3" xfId="20904"/>
    <cellStyle name="Normal 2 7 5 8" xfId="15420"/>
    <cellStyle name="Normal 2 7 5 8 2" xfId="31585"/>
    <cellStyle name="Normal 2 7 5 9" xfId="8932"/>
    <cellStyle name="Normal 2 7 5 9 2" xfId="25099"/>
    <cellStyle name="Normal 2 7 6" xfId="718"/>
    <cellStyle name="Normal 2 7 6 2" xfId="3072"/>
    <cellStyle name="Normal 2 7 6 2 2" xfId="11116"/>
    <cellStyle name="Normal 2 7 6 2 2 2" xfId="27281"/>
    <cellStyle name="Normal 2 7 6 2 3" xfId="19256"/>
    <cellStyle name="Normal 2 7 6 3" xfId="5416"/>
    <cellStyle name="Normal 2 7 6 3 2" xfId="13443"/>
    <cellStyle name="Normal 2 7 6 3 2 2" xfId="29608"/>
    <cellStyle name="Normal 2 7 6 3 3" xfId="21583"/>
    <cellStyle name="Normal 2 7 6 4" xfId="15380"/>
    <cellStyle name="Normal 2 7 6 4 2" xfId="31545"/>
    <cellStyle name="Normal 2 7 6 5" xfId="8892"/>
    <cellStyle name="Normal 2 7 6 5 2" xfId="25059"/>
    <cellStyle name="Normal 2 7 6 6" xfId="7353"/>
    <cellStyle name="Normal 2 7 6 6 2" xfId="23520"/>
    <cellStyle name="Normal 2 7 6 7" xfId="17033"/>
    <cellStyle name="Normal 2 7 7" xfId="1198"/>
    <cellStyle name="Normal 2 7 7 2" xfId="3479"/>
    <cellStyle name="Normal 2 7 7 2 2" xfId="11513"/>
    <cellStyle name="Normal 2 7 7 2 2 2" xfId="27678"/>
    <cellStyle name="Normal 2 7 7 2 3" xfId="19653"/>
    <cellStyle name="Normal 2 7 7 3" xfId="5813"/>
    <cellStyle name="Normal 2 7 7 3 2" xfId="13840"/>
    <cellStyle name="Normal 2 7 7 3 2 2" xfId="30005"/>
    <cellStyle name="Normal 2 7 7 3 3" xfId="21980"/>
    <cellStyle name="Normal 2 7 7 4" xfId="15777"/>
    <cellStyle name="Normal 2 7 7 4 2" xfId="31942"/>
    <cellStyle name="Normal 2 7 7 5" xfId="9289"/>
    <cellStyle name="Normal 2 7 7 5 2" xfId="25456"/>
    <cellStyle name="Normal 2 7 7 6" xfId="7750"/>
    <cellStyle name="Normal 2 7 7 6 2" xfId="23917"/>
    <cellStyle name="Normal 2 7 7 7" xfId="17430"/>
    <cellStyle name="Normal 2 7 8" xfId="1615"/>
    <cellStyle name="Normal 2 7 8 2" xfId="3896"/>
    <cellStyle name="Normal 2 7 8 2 2" xfId="11928"/>
    <cellStyle name="Normal 2 7 8 2 2 2" xfId="28093"/>
    <cellStyle name="Normal 2 7 8 2 3" xfId="20068"/>
    <cellStyle name="Normal 2 7 8 3" xfId="6228"/>
    <cellStyle name="Normal 2 7 8 3 2" xfId="14255"/>
    <cellStyle name="Normal 2 7 8 3 2 2" xfId="30420"/>
    <cellStyle name="Normal 2 7 8 3 3" xfId="22395"/>
    <cellStyle name="Normal 2 7 8 4" xfId="16192"/>
    <cellStyle name="Normal 2 7 8 4 2" xfId="32357"/>
    <cellStyle name="Normal 2 7 8 5" xfId="9706"/>
    <cellStyle name="Normal 2 7 8 5 2" xfId="25871"/>
    <cellStyle name="Normal 2 7 8 6" xfId="8165"/>
    <cellStyle name="Normal 2 7 8 6 2" xfId="24332"/>
    <cellStyle name="Normal 2 7 8 7" xfId="17845"/>
    <cellStyle name="Normal 2 7 9" xfId="2013"/>
    <cellStyle name="Normal 2 7 9 2" xfId="4294"/>
    <cellStyle name="Normal 2 7 9 2 2" xfId="12325"/>
    <cellStyle name="Normal 2 7 9 2 2 2" xfId="28490"/>
    <cellStyle name="Normal 2 7 9 2 3" xfId="20465"/>
    <cellStyle name="Normal 2 7 9 3" xfId="6625"/>
    <cellStyle name="Normal 2 7 9 3 2" xfId="14652"/>
    <cellStyle name="Normal 2 7 9 3 2 2" xfId="30817"/>
    <cellStyle name="Normal 2 7 9 3 3" xfId="22792"/>
    <cellStyle name="Normal 2 7 9 4" xfId="10103"/>
    <cellStyle name="Normal 2 7 9 4 2" xfId="26268"/>
    <cellStyle name="Normal 2 7 9 5" xfId="18243"/>
    <cellStyle name="Normal 2 8" xfId="265"/>
    <cellStyle name="Normal 2 8 10" xfId="7039"/>
    <cellStyle name="Normal 2 8 10 2" xfId="23206"/>
    <cellStyle name="Normal 2 8 11" xfId="16605"/>
    <cellStyle name="Normal 2 8 11 2" xfId="32770"/>
    <cellStyle name="Normal 2 8 12" xfId="16718"/>
    <cellStyle name="Normal 2 8 2" xfId="869"/>
    <cellStyle name="Normal 2 8 2 2" xfId="3164"/>
    <cellStyle name="Normal 2 8 2 2 2" xfId="11199"/>
    <cellStyle name="Normal 2 8 2 2 2 2" xfId="27364"/>
    <cellStyle name="Normal 2 8 2 2 3" xfId="19339"/>
    <cellStyle name="Normal 2 8 2 3" xfId="5499"/>
    <cellStyle name="Normal 2 8 2 3 2" xfId="13526"/>
    <cellStyle name="Normal 2 8 2 3 2 2" xfId="29691"/>
    <cellStyle name="Normal 2 8 2 3 3" xfId="21666"/>
    <cellStyle name="Normal 2 8 2 4" xfId="15463"/>
    <cellStyle name="Normal 2 8 2 4 2" xfId="31628"/>
    <cellStyle name="Normal 2 8 2 5" xfId="8975"/>
    <cellStyle name="Normal 2 8 2 5 2" xfId="25142"/>
    <cellStyle name="Normal 2 8 2 6" xfId="7436"/>
    <cellStyle name="Normal 2 8 2 6 2" xfId="23603"/>
    <cellStyle name="Normal 2 8 2 7" xfId="17116"/>
    <cellStyle name="Normal 2 8 3" xfId="1282"/>
    <cellStyle name="Normal 2 8 3 2" xfId="3563"/>
    <cellStyle name="Normal 2 8 3 2 2" xfId="11596"/>
    <cellStyle name="Normal 2 8 3 2 2 2" xfId="27761"/>
    <cellStyle name="Normal 2 8 3 2 3" xfId="19736"/>
    <cellStyle name="Normal 2 8 3 3" xfId="5896"/>
    <cellStyle name="Normal 2 8 3 3 2" xfId="13923"/>
    <cellStyle name="Normal 2 8 3 3 2 2" xfId="30088"/>
    <cellStyle name="Normal 2 8 3 3 3" xfId="22063"/>
    <cellStyle name="Normal 2 8 3 4" xfId="15860"/>
    <cellStyle name="Normal 2 8 3 4 2" xfId="32025"/>
    <cellStyle name="Normal 2 8 3 5" xfId="9373"/>
    <cellStyle name="Normal 2 8 3 5 2" xfId="25539"/>
    <cellStyle name="Normal 2 8 3 6" xfId="7833"/>
    <cellStyle name="Normal 2 8 3 6 2" xfId="24000"/>
    <cellStyle name="Normal 2 8 3 7" xfId="17513"/>
    <cellStyle name="Normal 2 8 4" xfId="1698"/>
    <cellStyle name="Normal 2 8 4 2" xfId="3979"/>
    <cellStyle name="Normal 2 8 4 2 2" xfId="12011"/>
    <cellStyle name="Normal 2 8 4 2 2 2" xfId="28176"/>
    <cellStyle name="Normal 2 8 4 2 3" xfId="20151"/>
    <cellStyle name="Normal 2 8 4 3" xfId="6311"/>
    <cellStyle name="Normal 2 8 4 3 2" xfId="14338"/>
    <cellStyle name="Normal 2 8 4 3 2 2" xfId="30503"/>
    <cellStyle name="Normal 2 8 4 3 3" xfId="22478"/>
    <cellStyle name="Normal 2 8 4 4" xfId="16275"/>
    <cellStyle name="Normal 2 8 4 4 2" xfId="32440"/>
    <cellStyle name="Normal 2 8 4 5" xfId="9789"/>
    <cellStyle name="Normal 2 8 4 5 2" xfId="25954"/>
    <cellStyle name="Normal 2 8 4 6" xfId="8248"/>
    <cellStyle name="Normal 2 8 4 6 2" xfId="24415"/>
    <cellStyle name="Normal 2 8 4 7" xfId="17928"/>
    <cellStyle name="Normal 2 8 5" xfId="2097"/>
    <cellStyle name="Normal 2 8 5 2" xfId="4378"/>
    <cellStyle name="Normal 2 8 5 2 2" xfId="12408"/>
    <cellStyle name="Normal 2 8 5 2 2 2" xfId="28573"/>
    <cellStyle name="Normal 2 8 5 2 3" xfId="20548"/>
    <cellStyle name="Normal 2 8 5 3" xfId="6708"/>
    <cellStyle name="Normal 2 8 5 3 2" xfId="14735"/>
    <cellStyle name="Normal 2 8 5 3 2 2" xfId="30900"/>
    <cellStyle name="Normal 2 8 5 3 3" xfId="22875"/>
    <cellStyle name="Normal 2 8 5 4" xfId="10186"/>
    <cellStyle name="Normal 2 8 5 4 2" xfId="26351"/>
    <cellStyle name="Normal 2 8 5 5" xfId="18326"/>
    <cellStyle name="Normal 2 8 6" xfId="2443"/>
    <cellStyle name="Normal 2 8 6 2" xfId="5102"/>
    <cellStyle name="Normal 2 8 6 2 2" xfId="13129"/>
    <cellStyle name="Normal 2 8 6 2 2 2" xfId="29294"/>
    <cellStyle name="Normal 2 8 6 2 3" xfId="21269"/>
    <cellStyle name="Normal 2 8 6 3" xfId="10531"/>
    <cellStyle name="Normal 2 8 6 3 2" xfId="26696"/>
    <cellStyle name="Normal 2 8 6 4" xfId="18671"/>
    <cellStyle name="Normal 2 8 7" xfId="4780"/>
    <cellStyle name="Normal 2 8 7 2" xfId="12807"/>
    <cellStyle name="Normal 2 8 7 2 2" xfId="28972"/>
    <cellStyle name="Normal 2 8 7 3" xfId="20947"/>
    <cellStyle name="Normal 2 8 8" xfId="15066"/>
    <cellStyle name="Normal 2 8 8 2" xfId="31231"/>
    <cellStyle name="Normal 2 8 9" xfId="8578"/>
    <cellStyle name="Normal 2 8 9 2" xfId="24745"/>
    <cellStyle name="Normal 2 9" xfId="788"/>
    <cellStyle name="Normal 2 9 10" xfId="7380"/>
    <cellStyle name="Normal 2 9 10 2" xfId="23547"/>
    <cellStyle name="Normal 2 9 11" xfId="17060"/>
    <cellStyle name="Normal 2 9 2" xfId="1226"/>
    <cellStyle name="Normal 2 9 2 2" xfId="3507"/>
    <cellStyle name="Normal 2 9 2 2 2" xfId="11540"/>
    <cellStyle name="Normal 2 9 2 2 2 2" xfId="27705"/>
    <cellStyle name="Normal 2 9 2 2 3" xfId="19680"/>
    <cellStyle name="Normal 2 9 2 3" xfId="5840"/>
    <cellStyle name="Normal 2 9 2 3 2" xfId="13867"/>
    <cellStyle name="Normal 2 9 2 3 2 2" xfId="30032"/>
    <cellStyle name="Normal 2 9 2 3 3" xfId="22007"/>
    <cellStyle name="Normal 2 9 2 4" xfId="15804"/>
    <cellStyle name="Normal 2 9 2 4 2" xfId="31969"/>
    <cellStyle name="Normal 2 9 2 5" xfId="9317"/>
    <cellStyle name="Normal 2 9 2 5 2" xfId="25483"/>
    <cellStyle name="Normal 2 9 2 6" xfId="7777"/>
    <cellStyle name="Normal 2 9 2 6 2" xfId="23944"/>
    <cellStyle name="Normal 2 9 2 7" xfId="17457"/>
    <cellStyle name="Normal 2 9 3" xfId="1642"/>
    <cellStyle name="Normal 2 9 3 2" xfId="3923"/>
    <cellStyle name="Normal 2 9 3 2 2" xfId="11955"/>
    <cellStyle name="Normal 2 9 3 2 2 2" xfId="28120"/>
    <cellStyle name="Normal 2 9 3 2 3" xfId="20095"/>
    <cellStyle name="Normal 2 9 3 3" xfId="6255"/>
    <cellStyle name="Normal 2 9 3 3 2" xfId="14282"/>
    <cellStyle name="Normal 2 9 3 3 2 2" xfId="30447"/>
    <cellStyle name="Normal 2 9 3 3 3" xfId="22422"/>
    <cellStyle name="Normal 2 9 3 4" xfId="16219"/>
    <cellStyle name="Normal 2 9 3 4 2" xfId="32384"/>
    <cellStyle name="Normal 2 9 3 5" xfId="9733"/>
    <cellStyle name="Normal 2 9 3 5 2" xfId="25898"/>
    <cellStyle name="Normal 2 9 3 6" xfId="8192"/>
    <cellStyle name="Normal 2 9 3 6 2" xfId="24359"/>
    <cellStyle name="Normal 2 9 3 7" xfId="17872"/>
    <cellStyle name="Normal 2 9 4" xfId="2041"/>
    <cellStyle name="Normal 2 9 4 2" xfId="4322"/>
    <cellStyle name="Normal 2 9 4 2 2" xfId="12352"/>
    <cellStyle name="Normal 2 9 4 2 2 2" xfId="28517"/>
    <cellStyle name="Normal 2 9 4 2 3" xfId="20492"/>
    <cellStyle name="Normal 2 9 4 3" xfId="6652"/>
    <cellStyle name="Normal 2 9 4 3 2" xfId="14679"/>
    <cellStyle name="Normal 2 9 4 3 2 2" xfId="30844"/>
    <cellStyle name="Normal 2 9 4 3 3" xfId="22819"/>
    <cellStyle name="Normal 2 9 4 4" xfId="10130"/>
    <cellStyle name="Normal 2 9 4 4 2" xfId="26295"/>
    <cellStyle name="Normal 2 9 4 5" xfId="18270"/>
    <cellStyle name="Normal 2 9 5" xfId="3100"/>
    <cellStyle name="Normal 2 9 5 2" xfId="5443"/>
    <cellStyle name="Normal 2 9 5 2 2" xfId="13470"/>
    <cellStyle name="Normal 2 9 5 2 2 2" xfId="29635"/>
    <cellStyle name="Normal 2 9 5 2 3" xfId="21610"/>
    <cellStyle name="Normal 2 9 5 3" xfId="11143"/>
    <cellStyle name="Normal 2 9 5 3 2" xfId="27308"/>
    <cellStyle name="Normal 2 9 5 4" xfId="19283"/>
    <cellStyle name="Normal 2 9 6" xfId="2529"/>
    <cellStyle name="Normal 2 9 6 2" xfId="10615"/>
    <cellStyle name="Normal 2 9 6 2 2" xfId="26780"/>
    <cellStyle name="Normal 2 9 6 3" xfId="18755"/>
    <cellStyle name="Normal 2 9 7" xfId="4724"/>
    <cellStyle name="Normal 2 9 7 2" xfId="12751"/>
    <cellStyle name="Normal 2 9 7 2 2" xfId="28916"/>
    <cellStyle name="Normal 2 9 7 3" xfId="20891"/>
    <cellStyle name="Normal 2 9 8" xfId="15407"/>
    <cellStyle name="Normal 2 9 8 2" xfId="31572"/>
    <cellStyle name="Normal 2 9 9" xfId="8919"/>
    <cellStyle name="Normal 2 9 9 2" xfId="25086"/>
    <cellStyle name="Normal 20" xfId="4651"/>
    <cellStyle name="Normal 21" xfId="4654"/>
    <cellStyle name="Normal 21 2" xfId="12681"/>
    <cellStyle name="Normal 21 2 2" xfId="28846"/>
    <cellStyle name="Normal 21 3" xfId="20821"/>
    <cellStyle name="Normal 22" xfId="16659"/>
    <cellStyle name="Normal 23" xfId="16658"/>
    <cellStyle name="Normal 3" xfId="167"/>
    <cellStyle name="Normal 3 10" xfId="426"/>
    <cellStyle name="Normal 3 10 10" xfId="8654"/>
    <cellStyle name="Normal 3 10 10 2" xfId="24821"/>
    <cellStyle name="Normal 3 10 11" xfId="7115"/>
    <cellStyle name="Normal 3 10 11 2" xfId="23282"/>
    <cellStyle name="Normal 3 10 12" xfId="16794"/>
    <cellStyle name="Normal 3 10 2" xfId="947"/>
    <cellStyle name="Normal 3 10 2 2" xfId="3240"/>
    <cellStyle name="Normal 3 10 2 2 2" xfId="11275"/>
    <cellStyle name="Normal 3 10 2 2 2 2" xfId="27440"/>
    <cellStyle name="Normal 3 10 2 2 3" xfId="19415"/>
    <cellStyle name="Normal 3 10 2 3" xfId="5575"/>
    <cellStyle name="Normal 3 10 2 3 2" xfId="13602"/>
    <cellStyle name="Normal 3 10 2 3 2 2" xfId="29767"/>
    <cellStyle name="Normal 3 10 2 3 3" xfId="21742"/>
    <cellStyle name="Normal 3 10 2 4" xfId="15539"/>
    <cellStyle name="Normal 3 10 2 4 2" xfId="31704"/>
    <cellStyle name="Normal 3 10 2 5" xfId="9051"/>
    <cellStyle name="Normal 3 10 2 5 2" xfId="25218"/>
    <cellStyle name="Normal 3 10 2 6" xfId="7512"/>
    <cellStyle name="Normal 3 10 2 6 2" xfId="23679"/>
    <cellStyle name="Normal 3 10 2 7" xfId="17192"/>
    <cellStyle name="Normal 3 10 3" xfId="1358"/>
    <cellStyle name="Normal 3 10 3 2" xfId="3639"/>
    <cellStyle name="Normal 3 10 3 2 2" xfId="11672"/>
    <cellStyle name="Normal 3 10 3 2 2 2" xfId="27837"/>
    <cellStyle name="Normal 3 10 3 2 3" xfId="19812"/>
    <cellStyle name="Normal 3 10 3 3" xfId="5972"/>
    <cellStyle name="Normal 3 10 3 3 2" xfId="13999"/>
    <cellStyle name="Normal 3 10 3 3 2 2" xfId="30164"/>
    <cellStyle name="Normal 3 10 3 3 3" xfId="22139"/>
    <cellStyle name="Normal 3 10 3 4" xfId="15936"/>
    <cellStyle name="Normal 3 10 3 4 2" xfId="32101"/>
    <cellStyle name="Normal 3 10 3 5" xfId="9449"/>
    <cellStyle name="Normal 3 10 3 5 2" xfId="25615"/>
    <cellStyle name="Normal 3 10 3 6" xfId="7909"/>
    <cellStyle name="Normal 3 10 3 6 2" xfId="24076"/>
    <cellStyle name="Normal 3 10 3 7" xfId="17589"/>
    <cellStyle name="Normal 3 10 4" xfId="1774"/>
    <cellStyle name="Normal 3 10 4 2" xfId="4055"/>
    <cellStyle name="Normal 3 10 4 2 2" xfId="12087"/>
    <cellStyle name="Normal 3 10 4 2 2 2" xfId="28252"/>
    <cellStyle name="Normal 3 10 4 2 3" xfId="20227"/>
    <cellStyle name="Normal 3 10 4 3" xfId="6387"/>
    <cellStyle name="Normal 3 10 4 3 2" xfId="14414"/>
    <cellStyle name="Normal 3 10 4 3 2 2" xfId="30579"/>
    <cellStyle name="Normal 3 10 4 3 3" xfId="22554"/>
    <cellStyle name="Normal 3 10 4 4" xfId="16351"/>
    <cellStyle name="Normal 3 10 4 4 2" xfId="32516"/>
    <cellStyle name="Normal 3 10 4 5" xfId="9865"/>
    <cellStyle name="Normal 3 10 4 5 2" xfId="26030"/>
    <cellStyle name="Normal 3 10 4 6" xfId="8324"/>
    <cellStyle name="Normal 3 10 4 6 2" xfId="24491"/>
    <cellStyle name="Normal 3 10 4 7" xfId="18004"/>
    <cellStyle name="Normal 3 10 5" xfId="2173"/>
    <cellStyle name="Normal 3 10 5 2" xfId="4454"/>
    <cellStyle name="Normal 3 10 5 2 2" xfId="12484"/>
    <cellStyle name="Normal 3 10 5 2 2 2" xfId="28649"/>
    <cellStyle name="Normal 3 10 5 2 3" xfId="20624"/>
    <cellStyle name="Normal 3 10 5 3" xfId="6784"/>
    <cellStyle name="Normal 3 10 5 3 2" xfId="14811"/>
    <cellStyle name="Normal 3 10 5 3 2 2" xfId="30976"/>
    <cellStyle name="Normal 3 10 5 3 3" xfId="22951"/>
    <cellStyle name="Normal 3 10 5 4" xfId="10262"/>
    <cellStyle name="Normal 3 10 5 4 2" xfId="26427"/>
    <cellStyle name="Normal 3 10 5 5" xfId="18402"/>
    <cellStyle name="Normal 3 10 6" xfId="2816"/>
    <cellStyle name="Normal 3 10 6 2" xfId="5178"/>
    <cellStyle name="Normal 3 10 6 2 2" xfId="13205"/>
    <cellStyle name="Normal 3 10 6 2 2 2" xfId="29370"/>
    <cellStyle name="Normal 3 10 6 2 3" xfId="21345"/>
    <cellStyle name="Normal 3 10 6 3" xfId="10878"/>
    <cellStyle name="Normal 3 10 6 3 2" xfId="27043"/>
    <cellStyle name="Normal 3 10 6 4" xfId="19018"/>
    <cellStyle name="Normal 3 10 7" xfId="2585"/>
    <cellStyle name="Normal 3 10 7 2" xfId="10666"/>
    <cellStyle name="Normal 3 10 7 2 2" xfId="26831"/>
    <cellStyle name="Normal 3 10 7 3" xfId="18806"/>
    <cellStyle name="Normal 3 10 8" xfId="4855"/>
    <cellStyle name="Normal 3 10 8 2" xfId="12882"/>
    <cellStyle name="Normal 3 10 8 2 2" xfId="29047"/>
    <cellStyle name="Normal 3 10 8 3" xfId="21022"/>
    <cellStyle name="Normal 3 10 9" xfId="15142"/>
    <cellStyle name="Normal 3 10 9 2" xfId="31307"/>
    <cellStyle name="Normal 3 11" xfId="744"/>
    <cellStyle name="Normal 3 12" xfId="677"/>
    <cellStyle name="Normal 3 12 2" xfId="3031"/>
    <cellStyle name="Normal 3 12 2 2" xfId="11075"/>
    <cellStyle name="Normal 3 12 2 2 2" xfId="27240"/>
    <cellStyle name="Normal 3 12 2 3" xfId="19215"/>
    <cellStyle name="Normal 3 12 3" xfId="5375"/>
    <cellStyle name="Normal 3 12 3 2" xfId="13402"/>
    <cellStyle name="Normal 3 12 3 2 2" xfId="29567"/>
    <cellStyle name="Normal 3 12 3 3" xfId="21542"/>
    <cellStyle name="Normal 3 12 4" xfId="15339"/>
    <cellStyle name="Normal 3 12 4 2" xfId="31504"/>
    <cellStyle name="Normal 3 12 5" xfId="8851"/>
    <cellStyle name="Normal 3 12 5 2" xfId="25018"/>
    <cellStyle name="Normal 3 12 6" xfId="7312"/>
    <cellStyle name="Normal 3 12 6 2" xfId="23479"/>
    <cellStyle name="Normal 3 12 7" xfId="16992"/>
    <cellStyle name="Normal 3 13" xfId="1157"/>
    <cellStyle name="Normal 3 13 2" xfId="3438"/>
    <cellStyle name="Normal 3 13 2 2" xfId="11472"/>
    <cellStyle name="Normal 3 13 2 2 2" xfId="27637"/>
    <cellStyle name="Normal 3 13 2 3" xfId="19612"/>
    <cellStyle name="Normal 3 13 3" xfId="5772"/>
    <cellStyle name="Normal 3 13 3 2" xfId="13799"/>
    <cellStyle name="Normal 3 13 3 2 2" xfId="29964"/>
    <cellStyle name="Normal 3 13 3 3" xfId="21939"/>
    <cellStyle name="Normal 3 13 4" xfId="15736"/>
    <cellStyle name="Normal 3 13 4 2" xfId="31901"/>
    <cellStyle name="Normal 3 13 5" xfId="9248"/>
    <cellStyle name="Normal 3 13 5 2" xfId="25415"/>
    <cellStyle name="Normal 3 13 6" xfId="7709"/>
    <cellStyle name="Normal 3 13 6 2" xfId="23876"/>
    <cellStyle name="Normal 3 13 7" xfId="17389"/>
    <cellStyle name="Normal 3 14" xfId="1556"/>
    <cellStyle name="Normal 3 14 2" xfId="3837"/>
    <cellStyle name="Normal 3 14 2 2" xfId="11869"/>
    <cellStyle name="Normal 3 14 2 2 2" xfId="28034"/>
    <cellStyle name="Normal 3 14 2 3" xfId="20009"/>
    <cellStyle name="Normal 3 14 3" xfId="6169"/>
    <cellStyle name="Normal 3 14 3 2" xfId="14196"/>
    <cellStyle name="Normal 3 14 3 2 2" xfId="30361"/>
    <cellStyle name="Normal 3 14 3 3" xfId="22336"/>
    <cellStyle name="Normal 3 14 4" xfId="16133"/>
    <cellStyle name="Normal 3 14 4 2" xfId="32298"/>
    <cellStyle name="Normal 3 14 5" xfId="9647"/>
    <cellStyle name="Normal 3 14 5 2" xfId="25812"/>
    <cellStyle name="Normal 3 14 6" xfId="8106"/>
    <cellStyle name="Normal 3 14 6 2" xfId="24273"/>
    <cellStyle name="Normal 3 14 7" xfId="17786"/>
    <cellStyle name="Normal 3 15" xfId="1562"/>
    <cellStyle name="Normal 3 15 2" xfId="3843"/>
    <cellStyle name="Normal 3 15 2 2" xfId="11875"/>
    <cellStyle name="Normal 3 15 2 2 2" xfId="28040"/>
    <cellStyle name="Normal 3 15 2 3" xfId="20015"/>
    <cellStyle name="Normal 3 15 3" xfId="6175"/>
    <cellStyle name="Normal 3 15 3 2" xfId="14202"/>
    <cellStyle name="Normal 3 15 3 2 2" xfId="30367"/>
    <cellStyle name="Normal 3 15 3 3" xfId="22342"/>
    <cellStyle name="Normal 3 15 4" xfId="16139"/>
    <cellStyle name="Normal 3 15 4 2" xfId="32304"/>
    <cellStyle name="Normal 3 15 5" xfId="9653"/>
    <cellStyle name="Normal 3 15 5 2" xfId="25818"/>
    <cellStyle name="Normal 3 15 6" xfId="8112"/>
    <cellStyle name="Normal 3 15 6 2" xfId="24279"/>
    <cellStyle name="Normal 3 15 7" xfId="17792"/>
    <cellStyle name="Normal 3 16" xfId="1574"/>
    <cellStyle name="Normal 3 16 2" xfId="3855"/>
    <cellStyle name="Normal 3 16 2 2" xfId="11887"/>
    <cellStyle name="Normal 3 16 2 2 2" xfId="28052"/>
    <cellStyle name="Normal 3 16 2 3" xfId="20027"/>
    <cellStyle name="Normal 3 16 3" xfId="6187"/>
    <cellStyle name="Normal 3 16 3 2" xfId="14214"/>
    <cellStyle name="Normal 3 16 3 2 2" xfId="30379"/>
    <cellStyle name="Normal 3 16 3 3" xfId="22354"/>
    <cellStyle name="Normal 3 16 4" xfId="16151"/>
    <cellStyle name="Normal 3 16 4 2" xfId="32316"/>
    <cellStyle name="Normal 3 16 5" xfId="9665"/>
    <cellStyle name="Normal 3 16 5 2" xfId="25830"/>
    <cellStyle name="Normal 3 16 6" xfId="8124"/>
    <cellStyle name="Normal 3 16 6 2" xfId="24291"/>
    <cellStyle name="Normal 3 16 7" xfId="17804"/>
    <cellStyle name="Normal 3 17" xfId="1972"/>
    <cellStyle name="Normal 3 17 2" xfId="4253"/>
    <cellStyle name="Normal 3 17 2 2" xfId="12284"/>
    <cellStyle name="Normal 3 17 2 2 2" xfId="28449"/>
    <cellStyle name="Normal 3 17 2 3" xfId="20424"/>
    <cellStyle name="Normal 3 17 3" xfId="6584"/>
    <cellStyle name="Normal 3 17 3 2" xfId="14611"/>
    <cellStyle name="Normal 3 17 3 2 2" xfId="30776"/>
    <cellStyle name="Normal 3 17 3 3" xfId="22751"/>
    <cellStyle name="Normal 3 17 4" xfId="10062"/>
    <cellStyle name="Normal 3 17 4 2" xfId="26227"/>
    <cellStyle name="Normal 3 17 5" xfId="18202"/>
    <cellStyle name="Normal 3 2" xfId="168"/>
    <cellStyle name="Normal 3 2 10" xfId="681"/>
    <cellStyle name="Normal 3 2 10 2" xfId="3035"/>
    <cellStyle name="Normal 3 2 10 2 2" xfId="11079"/>
    <cellStyle name="Normal 3 2 10 2 2 2" xfId="27244"/>
    <cellStyle name="Normal 3 2 10 2 3" xfId="19219"/>
    <cellStyle name="Normal 3 2 10 3" xfId="5379"/>
    <cellStyle name="Normal 3 2 10 3 2" xfId="13406"/>
    <cellStyle name="Normal 3 2 10 3 2 2" xfId="29571"/>
    <cellStyle name="Normal 3 2 10 3 3" xfId="21546"/>
    <cellStyle name="Normal 3 2 10 4" xfId="15343"/>
    <cellStyle name="Normal 3 2 10 4 2" xfId="31508"/>
    <cellStyle name="Normal 3 2 10 5" xfId="8855"/>
    <cellStyle name="Normal 3 2 10 5 2" xfId="25022"/>
    <cellStyle name="Normal 3 2 10 6" xfId="7316"/>
    <cellStyle name="Normal 3 2 10 6 2" xfId="23483"/>
    <cellStyle name="Normal 3 2 10 7" xfId="16996"/>
    <cellStyle name="Normal 3 2 11" xfId="1161"/>
    <cellStyle name="Normal 3 2 11 2" xfId="3442"/>
    <cellStyle name="Normal 3 2 11 2 2" xfId="11476"/>
    <cellStyle name="Normal 3 2 11 2 2 2" xfId="27641"/>
    <cellStyle name="Normal 3 2 11 2 3" xfId="19616"/>
    <cellStyle name="Normal 3 2 11 3" xfId="5776"/>
    <cellStyle name="Normal 3 2 11 3 2" xfId="13803"/>
    <cellStyle name="Normal 3 2 11 3 2 2" xfId="29968"/>
    <cellStyle name="Normal 3 2 11 3 3" xfId="21943"/>
    <cellStyle name="Normal 3 2 11 4" xfId="15740"/>
    <cellStyle name="Normal 3 2 11 4 2" xfId="31905"/>
    <cellStyle name="Normal 3 2 11 5" xfId="9252"/>
    <cellStyle name="Normal 3 2 11 5 2" xfId="25419"/>
    <cellStyle name="Normal 3 2 11 6" xfId="7713"/>
    <cellStyle name="Normal 3 2 11 6 2" xfId="23880"/>
    <cellStyle name="Normal 3 2 11 7" xfId="17393"/>
    <cellStyle name="Normal 3 2 12" xfId="1564"/>
    <cellStyle name="Normal 3 2 12 2" xfId="3845"/>
    <cellStyle name="Normal 3 2 12 2 2" xfId="11877"/>
    <cellStyle name="Normal 3 2 12 2 2 2" xfId="28042"/>
    <cellStyle name="Normal 3 2 12 2 3" xfId="20017"/>
    <cellStyle name="Normal 3 2 12 3" xfId="6177"/>
    <cellStyle name="Normal 3 2 12 3 2" xfId="14204"/>
    <cellStyle name="Normal 3 2 12 3 2 2" xfId="30369"/>
    <cellStyle name="Normal 3 2 12 3 3" xfId="22344"/>
    <cellStyle name="Normal 3 2 12 4" xfId="16141"/>
    <cellStyle name="Normal 3 2 12 4 2" xfId="32306"/>
    <cellStyle name="Normal 3 2 12 5" xfId="9655"/>
    <cellStyle name="Normal 3 2 12 5 2" xfId="25820"/>
    <cellStyle name="Normal 3 2 12 6" xfId="8114"/>
    <cellStyle name="Normal 3 2 12 6 2" xfId="24281"/>
    <cellStyle name="Normal 3 2 12 7" xfId="17794"/>
    <cellStyle name="Normal 3 2 13" xfId="1578"/>
    <cellStyle name="Normal 3 2 13 2" xfId="3859"/>
    <cellStyle name="Normal 3 2 13 2 2" xfId="11891"/>
    <cellStyle name="Normal 3 2 13 2 2 2" xfId="28056"/>
    <cellStyle name="Normal 3 2 13 2 3" xfId="20031"/>
    <cellStyle name="Normal 3 2 13 3" xfId="6191"/>
    <cellStyle name="Normal 3 2 13 3 2" xfId="14218"/>
    <cellStyle name="Normal 3 2 13 3 2 2" xfId="30383"/>
    <cellStyle name="Normal 3 2 13 3 3" xfId="22358"/>
    <cellStyle name="Normal 3 2 13 4" xfId="16155"/>
    <cellStyle name="Normal 3 2 13 4 2" xfId="32320"/>
    <cellStyle name="Normal 3 2 13 5" xfId="9669"/>
    <cellStyle name="Normal 3 2 13 5 2" xfId="25834"/>
    <cellStyle name="Normal 3 2 13 6" xfId="8128"/>
    <cellStyle name="Normal 3 2 13 6 2" xfId="24295"/>
    <cellStyle name="Normal 3 2 13 7" xfId="17808"/>
    <cellStyle name="Normal 3 2 14" xfId="1976"/>
    <cellStyle name="Normal 3 2 14 2" xfId="4257"/>
    <cellStyle name="Normal 3 2 14 2 2" xfId="12288"/>
    <cellStyle name="Normal 3 2 14 2 2 2" xfId="28453"/>
    <cellStyle name="Normal 3 2 14 2 3" xfId="20428"/>
    <cellStyle name="Normal 3 2 14 3" xfId="6588"/>
    <cellStyle name="Normal 3 2 14 3 2" xfId="14615"/>
    <cellStyle name="Normal 3 2 14 3 2 2" xfId="30780"/>
    <cellStyle name="Normal 3 2 14 3 3" xfId="22755"/>
    <cellStyle name="Normal 3 2 14 4" xfId="10066"/>
    <cellStyle name="Normal 3 2 14 4 2" xfId="26231"/>
    <cellStyle name="Normal 3 2 14 5" xfId="18206"/>
    <cellStyle name="Normal 3 2 15" xfId="4658"/>
    <cellStyle name="Normal 3 2 15 2" xfId="12685"/>
    <cellStyle name="Normal 3 2 15 2 2" xfId="28850"/>
    <cellStyle name="Normal 3 2 15 3" xfId="20825"/>
    <cellStyle name="Normal 3 2 2" xfId="169"/>
    <cellStyle name="Normal 3 2 2 10" xfId="1586"/>
    <cellStyle name="Normal 3 2 2 10 2" xfId="3867"/>
    <cellStyle name="Normal 3 2 2 10 2 2" xfId="11899"/>
    <cellStyle name="Normal 3 2 2 10 2 2 2" xfId="28064"/>
    <cellStyle name="Normal 3 2 2 10 2 3" xfId="20039"/>
    <cellStyle name="Normal 3 2 2 10 3" xfId="6199"/>
    <cellStyle name="Normal 3 2 2 10 3 2" xfId="14226"/>
    <cellStyle name="Normal 3 2 2 10 3 2 2" xfId="30391"/>
    <cellStyle name="Normal 3 2 2 10 3 3" xfId="22366"/>
    <cellStyle name="Normal 3 2 2 10 4" xfId="16163"/>
    <cellStyle name="Normal 3 2 2 10 4 2" xfId="32328"/>
    <cellStyle name="Normal 3 2 2 10 5" xfId="9677"/>
    <cellStyle name="Normal 3 2 2 10 5 2" xfId="25842"/>
    <cellStyle name="Normal 3 2 2 10 6" xfId="8136"/>
    <cellStyle name="Normal 3 2 2 10 6 2" xfId="24303"/>
    <cellStyle name="Normal 3 2 2 10 7" xfId="17816"/>
    <cellStyle name="Normal 3 2 2 11" xfId="1984"/>
    <cellStyle name="Normal 3 2 2 11 2" xfId="4265"/>
    <cellStyle name="Normal 3 2 2 11 2 2" xfId="12296"/>
    <cellStyle name="Normal 3 2 2 11 2 2 2" xfId="28461"/>
    <cellStyle name="Normal 3 2 2 11 2 3" xfId="20436"/>
    <cellStyle name="Normal 3 2 2 11 3" xfId="6596"/>
    <cellStyle name="Normal 3 2 2 11 3 2" xfId="14623"/>
    <cellStyle name="Normal 3 2 2 11 3 2 2" xfId="30788"/>
    <cellStyle name="Normal 3 2 2 11 3 3" xfId="22763"/>
    <cellStyle name="Normal 3 2 2 11 4" xfId="10074"/>
    <cellStyle name="Normal 3 2 2 11 4 2" xfId="26239"/>
    <cellStyle name="Normal 3 2 2 11 5" xfId="18214"/>
    <cellStyle name="Normal 3 2 2 12" xfId="2379"/>
    <cellStyle name="Normal 3 2 2 12 2" xfId="10467"/>
    <cellStyle name="Normal 3 2 2 12 2 2" xfId="26632"/>
    <cellStyle name="Normal 3 2 2 12 3" xfId="18607"/>
    <cellStyle name="Normal 3 2 2 13" xfId="4677"/>
    <cellStyle name="Normal 3 2 2 13 2" xfId="12704"/>
    <cellStyle name="Normal 3 2 2 13 2 2" xfId="28869"/>
    <cellStyle name="Normal 3 2 2 13 3" xfId="20844"/>
    <cellStyle name="Normal 3 2 2 2" xfId="429"/>
    <cellStyle name="Normal 3 2 2 2 10" xfId="4678"/>
    <cellStyle name="Normal 3 2 2 2 10 2" xfId="12705"/>
    <cellStyle name="Normal 3 2 2 2 10 2 2" xfId="28870"/>
    <cellStyle name="Normal 3 2 2 2 10 3" xfId="20845"/>
    <cellStyle name="Normal 3 2 2 2 11" xfId="15145"/>
    <cellStyle name="Normal 3 2 2 2 11 2" xfId="31310"/>
    <cellStyle name="Normal 3 2 2 2 12" xfId="8657"/>
    <cellStyle name="Normal 3 2 2 2 12 2" xfId="24824"/>
    <cellStyle name="Normal 3 2 2 2 13" xfId="7118"/>
    <cellStyle name="Normal 3 2 2 2 13 2" xfId="23285"/>
    <cellStyle name="Normal 3 2 2 2 14" xfId="16797"/>
    <cellStyle name="Normal 3 2 2 2 2" xfId="615"/>
    <cellStyle name="Normal 3 2 2 2 2 10" xfId="8795"/>
    <cellStyle name="Normal 3 2 2 2 2 10 2" xfId="24962"/>
    <cellStyle name="Normal 3 2 2 2 2 11" xfId="7256"/>
    <cellStyle name="Normal 3 2 2 2 2 11 2" xfId="23423"/>
    <cellStyle name="Normal 3 2 2 2 2 12" xfId="16936"/>
    <cellStyle name="Normal 3 2 2 2 2 2" xfId="1100"/>
    <cellStyle name="Normal 3 2 2 2 2 2 2" xfId="3381"/>
    <cellStyle name="Normal 3 2 2 2 2 2 2 2" xfId="11416"/>
    <cellStyle name="Normal 3 2 2 2 2 2 2 2 2" xfId="27581"/>
    <cellStyle name="Normal 3 2 2 2 2 2 2 3" xfId="19556"/>
    <cellStyle name="Normal 3 2 2 2 2 2 3" xfId="5716"/>
    <cellStyle name="Normal 3 2 2 2 2 2 3 2" xfId="13743"/>
    <cellStyle name="Normal 3 2 2 2 2 2 3 2 2" xfId="29908"/>
    <cellStyle name="Normal 3 2 2 2 2 2 3 3" xfId="21883"/>
    <cellStyle name="Normal 3 2 2 2 2 2 4" xfId="15680"/>
    <cellStyle name="Normal 3 2 2 2 2 2 4 2" xfId="31845"/>
    <cellStyle name="Normal 3 2 2 2 2 2 5" xfId="9192"/>
    <cellStyle name="Normal 3 2 2 2 2 2 5 2" xfId="25359"/>
    <cellStyle name="Normal 3 2 2 2 2 2 6" xfId="7653"/>
    <cellStyle name="Normal 3 2 2 2 2 2 6 2" xfId="23820"/>
    <cellStyle name="Normal 3 2 2 2 2 2 7" xfId="17333"/>
    <cellStyle name="Normal 3 2 2 2 2 3" xfId="1499"/>
    <cellStyle name="Normal 3 2 2 2 2 3 2" xfId="3780"/>
    <cellStyle name="Normal 3 2 2 2 2 3 2 2" xfId="11813"/>
    <cellStyle name="Normal 3 2 2 2 2 3 2 2 2" xfId="27978"/>
    <cellStyle name="Normal 3 2 2 2 2 3 2 3" xfId="19953"/>
    <cellStyle name="Normal 3 2 2 2 2 3 3" xfId="6113"/>
    <cellStyle name="Normal 3 2 2 2 2 3 3 2" xfId="14140"/>
    <cellStyle name="Normal 3 2 2 2 2 3 3 2 2" xfId="30305"/>
    <cellStyle name="Normal 3 2 2 2 2 3 3 3" xfId="22280"/>
    <cellStyle name="Normal 3 2 2 2 2 3 4" xfId="16077"/>
    <cellStyle name="Normal 3 2 2 2 2 3 4 2" xfId="32242"/>
    <cellStyle name="Normal 3 2 2 2 2 3 5" xfId="9590"/>
    <cellStyle name="Normal 3 2 2 2 2 3 5 2" xfId="25756"/>
    <cellStyle name="Normal 3 2 2 2 2 3 6" xfId="8050"/>
    <cellStyle name="Normal 3 2 2 2 2 3 6 2" xfId="24217"/>
    <cellStyle name="Normal 3 2 2 2 2 3 7" xfId="17730"/>
    <cellStyle name="Normal 3 2 2 2 2 4" xfId="1915"/>
    <cellStyle name="Normal 3 2 2 2 2 4 2" xfId="4196"/>
    <cellStyle name="Normal 3 2 2 2 2 4 2 2" xfId="12228"/>
    <cellStyle name="Normal 3 2 2 2 2 4 2 2 2" xfId="28393"/>
    <cellStyle name="Normal 3 2 2 2 2 4 2 3" xfId="20368"/>
    <cellStyle name="Normal 3 2 2 2 2 4 3" xfId="6528"/>
    <cellStyle name="Normal 3 2 2 2 2 4 3 2" xfId="14555"/>
    <cellStyle name="Normal 3 2 2 2 2 4 3 2 2" xfId="30720"/>
    <cellStyle name="Normal 3 2 2 2 2 4 3 3" xfId="22695"/>
    <cellStyle name="Normal 3 2 2 2 2 4 4" xfId="16492"/>
    <cellStyle name="Normal 3 2 2 2 2 4 4 2" xfId="32657"/>
    <cellStyle name="Normal 3 2 2 2 2 4 5" xfId="10006"/>
    <cellStyle name="Normal 3 2 2 2 2 4 5 2" xfId="26171"/>
    <cellStyle name="Normal 3 2 2 2 2 4 6" xfId="8465"/>
    <cellStyle name="Normal 3 2 2 2 2 4 6 2" xfId="24632"/>
    <cellStyle name="Normal 3 2 2 2 2 4 7" xfId="18145"/>
    <cellStyle name="Normal 3 2 2 2 2 5" xfId="2314"/>
    <cellStyle name="Normal 3 2 2 2 2 5 2" xfId="4595"/>
    <cellStyle name="Normal 3 2 2 2 2 5 2 2" xfId="12625"/>
    <cellStyle name="Normal 3 2 2 2 2 5 2 2 2" xfId="28790"/>
    <cellStyle name="Normal 3 2 2 2 2 5 2 3" xfId="20765"/>
    <cellStyle name="Normal 3 2 2 2 2 5 3" xfId="6925"/>
    <cellStyle name="Normal 3 2 2 2 2 5 3 2" xfId="14952"/>
    <cellStyle name="Normal 3 2 2 2 2 5 3 2 2" xfId="31117"/>
    <cellStyle name="Normal 3 2 2 2 2 5 3 3" xfId="23092"/>
    <cellStyle name="Normal 3 2 2 2 2 5 4" xfId="10403"/>
    <cellStyle name="Normal 3 2 2 2 2 5 4 2" xfId="26568"/>
    <cellStyle name="Normal 3 2 2 2 2 5 5" xfId="18543"/>
    <cellStyle name="Normal 3 2 2 2 2 6" xfId="2973"/>
    <cellStyle name="Normal 3 2 2 2 2 6 2" xfId="5319"/>
    <cellStyle name="Normal 3 2 2 2 2 6 2 2" xfId="13346"/>
    <cellStyle name="Normal 3 2 2 2 2 6 2 2 2" xfId="29511"/>
    <cellStyle name="Normal 3 2 2 2 2 6 2 3" xfId="21486"/>
    <cellStyle name="Normal 3 2 2 2 2 6 3" xfId="11019"/>
    <cellStyle name="Normal 3 2 2 2 2 6 3 2" xfId="27184"/>
    <cellStyle name="Normal 3 2 2 2 2 6 4" xfId="19159"/>
    <cellStyle name="Normal 3 2 2 2 2 7" xfId="2725"/>
    <cellStyle name="Normal 3 2 2 2 2 7 2" xfId="10800"/>
    <cellStyle name="Normal 3 2 2 2 2 7 2 2" xfId="26965"/>
    <cellStyle name="Normal 3 2 2 2 2 7 3" xfId="18940"/>
    <cellStyle name="Normal 3 2 2 2 2 8" xfId="4989"/>
    <cellStyle name="Normal 3 2 2 2 2 8 2" xfId="13016"/>
    <cellStyle name="Normal 3 2 2 2 2 8 2 2" xfId="29181"/>
    <cellStyle name="Normal 3 2 2 2 2 8 3" xfId="21156"/>
    <cellStyle name="Normal 3 2 2 2 2 9" xfId="15283"/>
    <cellStyle name="Normal 3 2 2 2 2 9 2" xfId="31448"/>
    <cellStyle name="Normal 3 2 2 2 3" xfId="950"/>
    <cellStyle name="Normal 3 2 2 2 3 10" xfId="7515"/>
    <cellStyle name="Normal 3 2 2 2 3 10 2" xfId="23682"/>
    <cellStyle name="Normal 3 2 2 2 3 11" xfId="17195"/>
    <cellStyle name="Normal 3 2 2 2 3 2" xfId="1361"/>
    <cellStyle name="Normal 3 2 2 2 3 2 2" xfId="3642"/>
    <cellStyle name="Normal 3 2 2 2 3 2 2 2" xfId="11675"/>
    <cellStyle name="Normal 3 2 2 2 3 2 2 2 2" xfId="27840"/>
    <cellStyle name="Normal 3 2 2 2 3 2 2 3" xfId="19815"/>
    <cellStyle name="Normal 3 2 2 2 3 2 3" xfId="5975"/>
    <cellStyle name="Normal 3 2 2 2 3 2 3 2" xfId="14002"/>
    <cellStyle name="Normal 3 2 2 2 3 2 3 2 2" xfId="30167"/>
    <cellStyle name="Normal 3 2 2 2 3 2 3 3" xfId="22142"/>
    <cellStyle name="Normal 3 2 2 2 3 2 4" xfId="15939"/>
    <cellStyle name="Normal 3 2 2 2 3 2 4 2" xfId="32104"/>
    <cellStyle name="Normal 3 2 2 2 3 2 5" xfId="9452"/>
    <cellStyle name="Normal 3 2 2 2 3 2 5 2" xfId="25618"/>
    <cellStyle name="Normal 3 2 2 2 3 2 6" xfId="7912"/>
    <cellStyle name="Normal 3 2 2 2 3 2 6 2" xfId="24079"/>
    <cellStyle name="Normal 3 2 2 2 3 2 7" xfId="17592"/>
    <cellStyle name="Normal 3 2 2 2 3 3" xfId="1777"/>
    <cellStyle name="Normal 3 2 2 2 3 3 2" xfId="4058"/>
    <cellStyle name="Normal 3 2 2 2 3 3 2 2" xfId="12090"/>
    <cellStyle name="Normal 3 2 2 2 3 3 2 2 2" xfId="28255"/>
    <cellStyle name="Normal 3 2 2 2 3 3 2 3" xfId="20230"/>
    <cellStyle name="Normal 3 2 2 2 3 3 3" xfId="6390"/>
    <cellStyle name="Normal 3 2 2 2 3 3 3 2" xfId="14417"/>
    <cellStyle name="Normal 3 2 2 2 3 3 3 2 2" xfId="30582"/>
    <cellStyle name="Normal 3 2 2 2 3 3 3 3" xfId="22557"/>
    <cellStyle name="Normal 3 2 2 2 3 3 4" xfId="16354"/>
    <cellStyle name="Normal 3 2 2 2 3 3 4 2" xfId="32519"/>
    <cellStyle name="Normal 3 2 2 2 3 3 5" xfId="9868"/>
    <cellStyle name="Normal 3 2 2 2 3 3 5 2" xfId="26033"/>
    <cellStyle name="Normal 3 2 2 2 3 3 6" xfId="8327"/>
    <cellStyle name="Normal 3 2 2 2 3 3 6 2" xfId="24494"/>
    <cellStyle name="Normal 3 2 2 2 3 3 7" xfId="18007"/>
    <cellStyle name="Normal 3 2 2 2 3 4" xfId="2176"/>
    <cellStyle name="Normal 3 2 2 2 3 4 2" xfId="4457"/>
    <cellStyle name="Normal 3 2 2 2 3 4 2 2" xfId="12487"/>
    <cellStyle name="Normal 3 2 2 2 3 4 2 2 2" xfId="28652"/>
    <cellStyle name="Normal 3 2 2 2 3 4 2 3" xfId="20627"/>
    <cellStyle name="Normal 3 2 2 2 3 4 3" xfId="6787"/>
    <cellStyle name="Normal 3 2 2 2 3 4 3 2" xfId="14814"/>
    <cellStyle name="Normal 3 2 2 2 3 4 3 2 2" xfId="30979"/>
    <cellStyle name="Normal 3 2 2 2 3 4 3 3" xfId="22954"/>
    <cellStyle name="Normal 3 2 2 2 3 4 4" xfId="10265"/>
    <cellStyle name="Normal 3 2 2 2 3 4 4 2" xfId="26430"/>
    <cellStyle name="Normal 3 2 2 2 3 4 5" xfId="18405"/>
    <cellStyle name="Normal 3 2 2 2 3 5" xfId="3243"/>
    <cellStyle name="Normal 3 2 2 2 3 5 2" xfId="5578"/>
    <cellStyle name="Normal 3 2 2 2 3 5 2 2" xfId="13605"/>
    <cellStyle name="Normal 3 2 2 2 3 5 2 2 2" xfId="29770"/>
    <cellStyle name="Normal 3 2 2 2 3 5 2 3" xfId="21745"/>
    <cellStyle name="Normal 3 2 2 2 3 5 3" xfId="11278"/>
    <cellStyle name="Normal 3 2 2 2 3 5 3 2" xfId="27443"/>
    <cellStyle name="Normal 3 2 2 2 3 5 4" xfId="19418"/>
    <cellStyle name="Normal 3 2 2 2 3 6" xfId="2588"/>
    <cellStyle name="Normal 3 2 2 2 3 6 2" xfId="10669"/>
    <cellStyle name="Normal 3 2 2 2 3 6 2 2" xfId="26834"/>
    <cellStyle name="Normal 3 2 2 2 3 6 3" xfId="18809"/>
    <cellStyle name="Normal 3 2 2 2 3 7" xfId="4858"/>
    <cellStyle name="Normal 3 2 2 2 3 7 2" xfId="12885"/>
    <cellStyle name="Normal 3 2 2 2 3 7 2 2" xfId="29050"/>
    <cellStyle name="Normal 3 2 2 2 3 7 3" xfId="21025"/>
    <cellStyle name="Normal 3 2 2 2 3 8" xfId="15542"/>
    <cellStyle name="Normal 3 2 2 2 3 8 2" xfId="31707"/>
    <cellStyle name="Normal 3 2 2 2 3 9" xfId="9054"/>
    <cellStyle name="Normal 3 2 2 2 3 9 2" xfId="25221"/>
    <cellStyle name="Normal 3 2 2 2 4" xfId="710"/>
    <cellStyle name="Normal 3 2 2 2 4 2" xfId="3064"/>
    <cellStyle name="Normal 3 2 2 2 4 2 2" xfId="11108"/>
    <cellStyle name="Normal 3 2 2 2 4 2 2 2" xfId="27273"/>
    <cellStyle name="Normal 3 2 2 2 4 2 3" xfId="19248"/>
    <cellStyle name="Normal 3 2 2 2 4 3" xfId="5408"/>
    <cellStyle name="Normal 3 2 2 2 4 3 2" xfId="13435"/>
    <cellStyle name="Normal 3 2 2 2 4 3 2 2" xfId="29600"/>
    <cellStyle name="Normal 3 2 2 2 4 3 3" xfId="21575"/>
    <cellStyle name="Normal 3 2 2 2 4 4" xfId="15372"/>
    <cellStyle name="Normal 3 2 2 2 4 4 2" xfId="31537"/>
    <cellStyle name="Normal 3 2 2 2 4 5" xfId="8884"/>
    <cellStyle name="Normal 3 2 2 2 4 5 2" xfId="25051"/>
    <cellStyle name="Normal 3 2 2 2 4 6" xfId="7345"/>
    <cellStyle name="Normal 3 2 2 2 4 6 2" xfId="23512"/>
    <cellStyle name="Normal 3 2 2 2 4 7" xfId="17025"/>
    <cellStyle name="Normal 3 2 2 2 5" xfId="1190"/>
    <cellStyle name="Normal 3 2 2 2 5 2" xfId="3471"/>
    <cellStyle name="Normal 3 2 2 2 5 2 2" xfId="11505"/>
    <cellStyle name="Normal 3 2 2 2 5 2 2 2" xfId="27670"/>
    <cellStyle name="Normal 3 2 2 2 5 2 3" xfId="19645"/>
    <cellStyle name="Normal 3 2 2 2 5 3" xfId="5805"/>
    <cellStyle name="Normal 3 2 2 2 5 3 2" xfId="13832"/>
    <cellStyle name="Normal 3 2 2 2 5 3 2 2" xfId="29997"/>
    <cellStyle name="Normal 3 2 2 2 5 3 3" xfId="21972"/>
    <cellStyle name="Normal 3 2 2 2 5 4" xfId="15769"/>
    <cellStyle name="Normal 3 2 2 2 5 4 2" xfId="31934"/>
    <cellStyle name="Normal 3 2 2 2 5 5" xfId="9281"/>
    <cellStyle name="Normal 3 2 2 2 5 5 2" xfId="25448"/>
    <cellStyle name="Normal 3 2 2 2 5 6" xfId="7742"/>
    <cellStyle name="Normal 3 2 2 2 5 6 2" xfId="23909"/>
    <cellStyle name="Normal 3 2 2 2 5 7" xfId="17422"/>
    <cellStyle name="Normal 3 2 2 2 6" xfId="1607"/>
    <cellStyle name="Normal 3 2 2 2 6 2" xfId="3888"/>
    <cellStyle name="Normal 3 2 2 2 6 2 2" xfId="11920"/>
    <cellStyle name="Normal 3 2 2 2 6 2 2 2" xfId="28085"/>
    <cellStyle name="Normal 3 2 2 2 6 2 3" xfId="20060"/>
    <cellStyle name="Normal 3 2 2 2 6 3" xfId="6220"/>
    <cellStyle name="Normal 3 2 2 2 6 3 2" xfId="14247"/>
    <cellStyle name="Normal 3 2 2 2 6 3 2 2" xfId="30412"/>
    <cellStyle name="Normal 3 2 2 2 6 3 3" xfId="22387"/>
    <cellStyle name="Normal 3 2 2 2 6 4" xfId="16184"/>
    <cellStyle name="Normal 3 2 2 2 6 4 2" xfId="32349"/>
    <cellStyle name="Normal 3 2 2 2 6 5" xfId="9698"/>
    <cellStyle name="Normal 3 2 2 2 6 5 2" xfId="25863"/>
    <cellStyle name="Normal 3 2 2 2 6 6" xfId="8157"/>
    <cellStyle name="Normal 3 2 2 2 6 6 2" xfId="24324"/>
    <cellStyle name="Normal 3 2 2 2 6 7" xfId="17837"/>
    <cellStyle name="Normal 3 2 2 2 7" xfId="2005"/>
    <cellStyle name="Normal 3 2 2 2 7 2" xfId="4286"/>
    <cellStyle name="Normal 3 2 2 2 7 2 2" xfId="12317"/>
    <cellStyle name="Normal 3 2 2 2 7 2 2 2" xfId="28482"/>
    <cellStyle name="Normal 3 2 2 2 7 2 3" xfId="20457"/>
    <cellStyle name="Normal 3 2 2 2 7 3" xfId="6617"/>
    <cellStyle name="Normal 3 2 2 2 7 3 2" xfId="14644"/>
    <cellStyle name="Normal 3 2 2 2 7 3 2 2" xfId="30809"/>
    <cellStyle name="Normal 3 2 2 2 7 3 3" xfId="22784"/>
    <cellStyle name="Normal 3 2 2 2 7 4" xfId="10095"/>
    <cellStyle name="Normal 3 2 2 2 7 4 2" xfId="26260"/>
    <cellStyle name="Normal 3 2 2 2 7 5" xfId="18235"/>
    <cellStyle name="Normal 3 2 2 2 8" xfId="2819"/>
    <cellStyle name="Normal 3 2 2 2 8 2" xfId="5181"/>
    <cellStyle name="Normal 3 2 2 2 8 2 2" xfId="13208"/>
    <cellStyle name="Normal 3 2 2 2 8 2 2 2" xfId="29373"/>
    <cellStyle name="Normal 3 2 2 2 8 2 3" xfId="21348"/>
    <cellStyle name="Normal 3 2 2 2 8 3" xfId="10881"/>
    <cellStyle name="Normal 3 2 2 2 8 3 2" xfId="27046"/>
    <cellStyle name="Normal 3 2 2 2 8 4" xfId="19021"/>
    <cellStyle name="Normal 3 2 2 2 9" xfId="2511"/>
    <cellStyle name="Normal 3 2 2 2 9 2" xfId="10599"/>
    <cellStyle name="Normal 3 2 2 2 9 2 2" xfId="26764"/>
    <cellStyle name="Normal 3 2 2 2 9 3" xfId="18739"/>
    <cellStyle name="Normal 3 2 2 3" xfId="430"/>
    <cellStyle name="Normal 3 2 2 3 10" xfId="4679"/>
    <cellStyle name="Normal 3 2 2 3 10 2" xfId="12706"/>
    <cellStyle name="Normal 3 2 2 3 10 2 2" xfId="28871"/>
    <cellStyle name="Normal 3 2 2 3 10 3" xfId="20846"/>
    <cellStyle name="Normal 3 2 2 3 11" xfId="15146"/>
    <cellStyle name="Normal 3 2 2 3 11 2" xfId="31311"/>
    <cellStyle name="Normal 3 2 2 3 12" xfId="8658"/>
    <cellStyle name="Normal 3 2 2 3 12 2" xfId="24825"/>
    <cellStyle name="Normal 3 2 2 3 13" xfId="7119"/>
    <cellStyle name="Normal 3 2 2 3 13 2" xfId="23286"/>
    <cellStyle name="Normal 3 2 2 3 14" xfId="16798"/>
    <cellStyle name="Normal 3 2 2 3 2" xfId="616"/>
    <cellStyle name="Normal 3 2 2 3 2 10" xfId="8796"/>
    <cellStyle name="Normal 3 2 2 3 2 10 2" xfId="24963"/>
    <cellStyle name="Normal 3 2 2 3 2 11" xfId="7257"/>
    <cellStyle name="Normal 3 2 2 3 2 11 2" xfId="23424"/>
    <cellStyle name="Normal 3 2 2 3 2 12" xfId="16937"/>
    <cellStyle name="Normal 3 2 2 3 2 2" xfId="1101"/>
    <cellStyle name="Normal 3 2 2 3 2 2 2" xfId="3382"/>
    <cellStyle name="Normal 3 2 2 3 2 2 2 2" xfId="11417"/>
    <cellStyle name="Normal 3 2 2 3 2 2 2 2 2" xfId="27582"/>
    <cellStyle name="Normal 3 2 2 3 2 2 2 3" xfId="19557"/>
    <cellStyle name="Normal 3 2 2 3 2 2 3" xfId="5717"/>
    <cellStyle name="Normal 3 2 2 3 2 2 3 2" xfId="13744"/>
    <cellStyle name="Normal 3 2 2 3 2 2 3 2 2" xfId="29909"/>
    <cellStyle name="Normal 3 2 2 3 2 2 3 3" xfId="21884"/>
    <cellStyle name="Normal 3 2 2 3 2 2 4" xfId="15681"/>
    <cellStyle name="Normal 3 2 2 3 2 2 4 2" xfId="31846"/>
    <cellStyle name="Normal 3 2 2 3 2 2 5" xfId="9193"/>
    <cellStyle name="Normal 3 2 2 3 2 2 5 2" xfId="25360"/>
    <cellStyle name="Normal 3 2 2 3 2 2 6" xfId="7654"/>
    <cellStyle name="Normal 3 2 2 3 2 2 6 2" xfId="23821"/>
    <cellStyle name="Normal 3 2 2 3 2 2 7" xfId="17334"/>
    <cellStyle name="Normal 3 2 2 3 2 3" xfId="1500"/>
    <cellStyle name="Normal 3 2 2 3 2 3 2" xfId="3781"/>
    <cellStyle name="Normal 3 2 2 3 2 3 2 2" xfId="11814"/>
    <cellStyle name="Normal 3 2 2 3 2 3 2 2 2" xfId="27979"/>
    <cellStyle name="Normal 3 2 2 3 2 3 2 3" xfId="19954"/>
    <cellStyle name="Normal 3 2 2 3 2 3 3" xfId="6114"/>
    <cellStyle name="Normal 3 2 2 3 2 3 3 2" xfId="14141"/>
    <cellStyle name="Normal 3 2 2 3 2 3 3 2 2" xfId="30306"/>
    <cellStyle name="Normal 3 2 2 3 2 3 3 3" xfId="22281"/>
    <cellStyle name="Normal 3 2 2 3 2 3 4" xfId="16078"/>
    <cellStyle name="Normal 3 2 2 3 2 3 4 2" xfId="32243"/>
    <cellStyle name="Normal 3 2 2 3 2 3 5" xfId="9591"/>
    <cellStyle name="Normal 3 2 2 3 2 3 5 2" xfId="25757"/>
    <cellStyle name="Normal 3 2 2 3 2 3 6" xfId="8051"/>
    <cellStyle name="Normal 3 2 2 3 2 3 6 2" xfId="24218"/>
    <cellStyle name="Normal 3 2 2 3 2 3 7" xfId="17731"/>
    <cellStyle name="Normal 3 2 2 3 2 4" xfId="1916"/>
    <cellStyle name="Normal 3 2 2 3 2 4 2" xfId="4197"/>
    <cellStyle name="Normal 3 2 2 3 2 4 2 2" xfId="12229"/>
    <cellStyle name="Normal 3 2 2 3 2 4 2 2 2" xfId="28394"/>
    <cellStyle name="Normal 3 2 2 3 2 4 2 3" xfId="20369"/>
    <cellStyle name="Normal 3 2 2 3 2 4 3" xfId="6529"/>
    <cellStyle name="Normal 3 2 2 3 2 4 3 2" xfId="14556"/>
    <cellStyle name="Normal 3 2 2 3 2 4 3 2 2" xfId="30721"/>
    <cellStyle name="Normal 3 2 2 3 2 4 3 3" xfId="22696"/>
    <cellStyle name="Normal 3 2 2 3 2 4 4" xfId="16493"/>
    <cellStyle name="Normal 3 2 2 3 2 4 4 2" xfId="32658"/>
    <cellStyle name="Normal 3 2 2 3 2 4 5" xfId="10007"/>
    <cellStyle name="Normal 3 2 2 3 2 4 5 2" xfId="26172"/>
    <cellStyle name="Normal 3 2 2 3 2 4 6" xfId="8466"/>
    <cellStyle name="Normal 3 2 2 3 2 4 6 2" xfId="24633"/>
    <cellStyle name="Normal 3 2 2 3 2 4 7" xfId="18146"/>
    <cellStyle name="Normal 3 2 2 3 2 5" xfId="2315"/>
    <cellStyle name="Normal 3 2 2 3 2 5 2" xfId="4596"/>
    <cellStyle name="Normal 3 2 2 3 2 5 2 2" xfId="12626"/>
    <cellStyle name="Normal 3 2 2 3 2 5 2 2 2" xfId="28791"/>
    <cellStyle name="Normal 3 2 2 3 2 5 2 3" xfId="20766"/>
    <cellStyle name="Normal 3 2 2 3 2 5 3" xfId="6926"/>
    <cellStyle name="Normal 3 2 2 3 2 5 3 2" xfId="14953"/>
    <cellStyle name="Normal 3 2 2 3 2 5 3 2 2" xfId="31118"/>
    <cellStyle name="Normal 3 2 2 3 2 5 3 3" xfId="23093"/>
    <cellStyle name="Normal 3 2 2 3 2 5 4" xfId="10404"/>
    <cellStyle name="Normal 3 2 2 3 2 5 4 2" xfId="26569"/>
    <cellStyle name="Normal 3 2 2 3 2 5 5" xfId="18544"/>
    <cellStyle name="Normal 3 2 2 3 2 6" xfId="2974"/>
    <cellStyle name="Normal 3 2 2 3 2 6 2" xfId="5320"/>
    <cellStyle name="Normal 3 2 2 3 2 6 2 2" xfId="13347"/>
    <cellStyle name="Normal 3 2 2 3 2 6 2 2 2" xfId="29512"/>
    <cellStyle name="Normal 3 2 2 3 2 6 2 3" xfId="21487"/>
    <cellStyle name="Normal 3 2 2 3 2 6 3" xfId="11020"/>
    <cellStyle name="Normal 3 2 2 3 2 6 3 2" xfId="27185"/>
    <cellStyle name="Normal 3 2 2 3 2 6 4" xfId="19160"/>
    <cellStyle name="Normal 3 2 2 3 2 7" xfId="2726"/>
    <cellStyle name="Normal 3 2 2 3 2 7 2" xfId="10801"/>
    <cellStyle name="Normal 3 2 2 3 2 7 2 2" xfId="26966"/>
    <cellStyle name="Normal 3 2 2 3 2 7 3" xfId="18941"/>
    <cellStyle name="Normal 3 2 2 3 2 8" xfId="4990"/>
    <cellStyle name="Normal 3 2 2 3 2 8 2" xfId="13017"/>
    <cellStyle name="Normal 3 2 2 3 2 8 2 2" xfId="29182"/>
    <cellStyle name="Normal 3 2 2 3 2 8 3" xfId="21157"/>
    <cellStyle name="Normal 3 2 2 3 2 9" xfId="15284"/>
    <cellStyle name="Normal 3 2 2 3 2 9 2" xfId="31449"/>
    <cellStyle name="Normal 3 2 2 3 3" xfId="951"/>
    <cellStyle name="Normal 3 2 2 3 3 10" xfId="7516"/>
    <cellStyle name="Normal 3 2 2 3 3 10 2" xfId="23683"/>
    <cellStyle name="Normal 3 2 2 3 3 11" xfId="17196"/>
    <cellStyle name="Normal 3 2 2 3 3 2" xfId="1362"/>
    <cellStyle name="Normal 3 2 2 3 3 2 2" xfId="3643"/>
    <cellStyle name="Normal 3 2 2 3 3 2 2 2" xfId="11676"/>
    <cellStyle name="Normal 3 2 2 3 3 2 2 2 2" xfId="27841"/>
    <cellStyle name="Normal 3 2 2 3 3 2 2 3" xfId="19816"/>
    <cellStyle name="Normal 3 2 2 3 3 2 3" xfId="5976"/>
    <cellStyle name="Normal 3 2 2 3 3 2 3 2" xfId="14003"/>
    <cellStyle name="Normal 3 2 2 3 3 2 3 2 2" xfId="30168"/>
    <cellStyle name="Normal 3 2 2 3 3 2 3 3" xfId="22143"/>
    <cellStyle name="Normal 3 2 2 3 3 2 4" xfId="15940"/>
    <cellStyle name="Normal 3 2 2 3 3 2 4 2" xfId="32105"/>
    <cellStyle name="Normal 3 2 2 3 3 2 5" xfId="9453"/>
    <cellStyle name="Normal 3 2 2 3 3 2 5 2" xfId="25619"/>
    <cellStyle name="Normal 3 2 2 3 3 2 6" xfId="7913"/>
    <cellStyle name="Normal 3 2 2 3 3 2 6 2" xfId="24080"/>
    <cellStyle name="Normal 3 2 2 3 3 2 7" xfId="17593"/>
    <cellStyle name="Normal 3 2 2 3 3 3" xfId="1778"/>
    <cellStyle name="Normal 3 2 2 3 3 3 2" xfId="4059"/>
    <cellStyle name="Normal 3 2 2 3 3 3 2 2" xfId="12091"/>
    <cellStyle name="Normal 3 2 2 3 3 3 2 2 2" xfId="28256"/>
    <cellStyle name="Normal 3 2 2 3 3 3 2 3" xfId="20231"/>
    <cellStyle name="Normal 3 2 2 3 3 3 3" xfId="6391"/>
    <cellStyle name="Normal 3 2 2 3 3 3 3 2" xfId="14418"/>
    <cellStyle name="Normal 3 2 2 3 3 3 3 2 2" xfId="30583"/>
    <cellStyle name="Normal 3 2 2 3 3 3 3 3" xfId="22558"/>
    <cellStyle name="Normal 3 2 2 3 3 3 4" xfId="16355"/>
    <cellStyle name="Normal 3 2 2 3 3 3 4 2" xfId="32520"/>
    <cellStyle name="Normal 3 2 2 3 3 3 5" xfId="9869"/>
    <cellStyle name="Normal 3 2 2 3 3 3 5 2" xfId="26034"/>
    <cellStyle name="Normal 3 2 2 3 3 3 6" xfId="8328"/>
    <cellStyle name="Normal 3 2 2 3 3 3 6 2" xfId="24495"/>
    <cellStyle name="Normal 3 2 2 3 3 3 7" xfId="18008"/>
    <cellStyle name="Normal 3 2 2 3 3 4" xfId="2177"/>
    <cellStyle name="Normal 3 2 2 3 3 4 2" xfId="4458"/>
    <cellStyle name="Normal 3 2 2 3 3 4 2 2" xfId="12488"/>
    <cellStyle name="Normal 3 2 2 3 3 4 2 2 2" xfId="28653"/>
    <cellStyle name="Normal 3 2 2 3 3 4 2 3" xfId="20628"/>
    <cellStyle name="Normal 3 2 2 3 3 4 3" xfId="6788"/>
    <cellStyle name="Normal 3 2 2 3 3 4 3 2" xfId="14815"/>
    <cellStyle name="Normal 3 2 2 3 3 4 3 2 2" xfId="30980"/>
    <cellStyle name="Normal 3 2 2 3 3 4 3 3" xfId="22955"/>
    <cellStyle name="Normal 3 2 2 3 3 4 4" xfId="10266"/>
    <cellStyle name="Normal 3 2 2 3 3 4 4 2" xfId="26431"/>
    <cellStyle name="Normal 3 2 2 3 3 4 5" xfId="18406"/>
    <cellStyle name="Normal 3 2 2 3 3 5" xfId="3244"/>
    <cellStyle name="Normal 3 2 2 3 3 5 2" xfId="5579"/>
    <cellStyle name="Normal 3 2 2 3 3 5 2 2" xfId="13606"/>
    <cellStyle name="Normal 3 2 2 3 3 5 2 2 2" xfId="29771"/>
    <cellStyle name="Normal 3 2 2 3 3 5 2 3" xfId="21746"/>
    <cellStyle name="Normal 3 2 2 3 3 5 3" xfId="11279"/>
    <cellStyle name="Normal 3 2 2 3 3 5 3 2" xfId="27444"/>
    <cellStyle name="Normal 3 2 2 3 3 5 4" xfId="19419"/>
    <cellStyle name="Normal 3 2 2 3 3 6" xfId="2589"/>
    <cellStyle name="Normal 3 2 2 3 3 6 2" xfId="10670"/>
    <cellStyle name="Normal 3 2 2 3 3 6 2 2" xfId="26835"/>
    <cellStyle name="Normal 3 2 2 3 3 6 3" xfId="18810"/>
    <cellStyle name="Normal 3 2 2 3 3 7" xfId="4859"/>
    <cellStyle name="Normal 3 2 2 3 3 7 2" xfId="12886"/>
    <cellStyle name="Normal 3 2 2 3 3 7 2 2" xfId="29051"/>
    <cellStyle name="Normal 3 2 2 3 3 7 3" xfId="21026"/>
    <cellStyle name="Normal 3 2 2 3 3 8" xfId="15543"/>
    <cellStyle name="Normal 3 2 2 3 3 8 2" xfId="31708"/>
    <cellStyle name="Normal 3 2 2 3 3 9" xfId="9055"/>
    <cellStyle name="Normal 3 2 2 3 3 9 2" xfId="25222"/>
    <cellStyle name="Normal 3 2 2 3 4" xfId="731"/>
    <cellStyle name="Normal 3 2 2 3 4 2" xfId="3085"/>
    <cellStyle name="Normal 3 2 2 3 4 2 2" xfId="11129"/>
    <cellStyle name="Normal 3 2 2 3 4 2 2 2" xfId="27294"/>
    <cellStyle name="Normal 3 2 2 3 4 2 3" xfId="19269"/>
    <cellStyle name="Normal 3 2 2 3 4 3" xfId="5429"/>
    <cellStyle name="Normal 3 2 2 3 4 3 2" xfId="13456"/>
    <cellStyle name="Normal 3 2 2 3 4 3 2 2" xfId="29621"/>
    <cellStyle name="Normal 3 2 2 3 4 3 3" xfId="21596"/>
    <cellStyle name="Normal 3 2 2 3 4 4" xfId="15393"/>
    <cellStyle name="Normal 3 2 2 3 4 4 2" xfId="31558"/>
    <cellStyle name="Normal 3 2 2 3 4 5" xfId="8905"/>
    <cellStyle name="Normal 3 2 2 3 4 5 2" xfId="25072"/>
    <cellStyle name="Normal 3 2 2 3 4 6" xfId="7366"/>
    <cellStyle name="Normal 3 2 2 3 4 6 2" xfId="23533"/>
    <cellStyle name="Normal 3 2 2 3 4 7" xfId="17046"/>
    <cellStyle name="Normal 3 2 2 3 5" xfId="1211"/>
    <cellStyle name="Normal 3 2 2 3 5 2" xfId="3492"/>
    <cellStyle name="Normal 3 2 2 3 5 2 2" xfId="11526"/>
    <cellStyle name="Normal 3 2 2 3 5 2 2 2" xfId="27691"/>
    <cellStyle name="Normal 3 2 2 3 5 2 3" xfId="19666"/>
    <cellStyle name="Normal 3 2 2 3 5 3" xfId="5826"/>
    <cellStyle name="Normal 3 2 2 3 5 3 2" xfId="13853"/>
    <cellStyle name="Normal 3 2 2 3 5 3 2 2" xfId="30018"/>
    <cellStyle name="Normal 3 2 2 3 5 3 3" xfId="21993"/>
    <cellStyle name="Normal 3 2 2 3 5 4" xfId="15790"/>
    <cellStyle name="Normal 3 2 2 3 5 4 2" xfId="31955"/>
    <cellStyle name="Normal 3 2 2 3 5 5" xfId="9302"/>
    <cellStyle name="Normal 3 2 2 3 5 5 2" xfId="25469"/>
    <cellStyle name="Normal 3 2 2 3 5 6" xfId="7763"/>
    <cellStyle name="Normal 3 2 2 3 5 6 2" xfId="23930"/>
    <cellStyle name="Normal 3 2 2 3 5 7" xfId="17443"/>
    <cellStyle name="Normal 3 2 2 3 6" xfId="1628"/>
    <cellStyle name="Normal 3 2 2 3 6 2" xfId="3909"/>
    <cellStyle name="Normal 3 2 2 3 6 2 2" xfId="11941"/>
    <cellStyle name="Normal 3 2 2 3 6 2 2 2" xfId="28106"/>
    <cellStyle name="Normal 3 2 2 3 6 2 3" xfId="20081"/>
    <cellStyle name="Normal 3 2 2 3 6 3" xfId="6241"/>
    <cellStyle name="Normal 3 2 2 3 6 3 2" xfId="14268"/>
    <cellStyle name="Normal 3 2 2 3 6 3 2 2" xfId="30433"/>
    <cellStyle name="Normal 3 2 2 3 6 3 3" xfId="22408"/>
    <cellStyle name="Normal 3 2 2 3 6 4" xfId="16205"/>
    <cellStyle name="Normal 3 2 2 3 6 4 2" xfId="32370"/>
    <cellStyle name="Normal 3 2 2 3 6 5" xfId="9719"/>
    <cellStyle name="Normal 3 2 2 3 6 5 2" xfId="25884"/>
    <cellStyle name="Normal 3 2 2 3 6 6" xfId="8178"/>
    <cellStyle name="Normal 3 2 2 3 6 6 2" xfId="24345"/>
    <cellStyle name="Normal 3 2 2 3 6 7" xfId="17858"/>
    <cellStyle name="Normal 3 2 2 3 7" xfId="2026"/>
    <cellStyle name="Normal 3 2 2 3 7 2" xfId="4307"/>
    <cellStyle name="Normal 3 2 2 3 7 2 2" xfId="12338"/>
    <cellStyle name="Normal 3 2 2 3 7 2 2 2" xfId="28503"/>
    <cellStyle name="Normal 3 2 2 3 7 2 3" xfId="20478"/>
    <cellStyle name="Normal 3 2 2 3 7 3" xfId="6638"/>
    <cellStyle name="Normal 3 2 2 3 7 3 2" xfId="14665"/>
    <cellStyle name="Normal 3 2 2 3 7 3 2 2" xfId="30830"/>
    <cellStyle name="Normal 3 2 2 3 7 3 3" xfId="22805"/>
    <cellStyle name="Normal 3 2 2 3 7 4" xfId="10116"/>
    <cellStyle name="Normal 3 2 2 3 7 4 2" xfId="26281"/>
    <cellStyle name="Normal 3 2 2 3 7 5" xfId="18256"/>
    <cellStyle name="Normal 3 2 2 3 8" xfId="2820"/>
    <cellStyle name="Normal 3 2 2 3 8 2" xfId="5182"/>
    <cellStyle name="Normal 3 2 2 3 8 2 2" xfId="13209"/>
    <cellStyle name="Normal 3 2 2 3 8 2 2 2" xfId="29374"/>
    <cellStyle name="Normal 3 2 2 3 8 2 3" xfId="21349"/>
    <cellStyle name="Normal 3 2 2 3 8 3" xfId="10882"/>
    <cellStyle name="Normal 3 2 2 3 8 3 2" xfId="27047"/>
    <cellStyle name="Normal 3 2 2 3 8 4" xfId="19022"/>
    <cellStyle name="Normal 3 2 2 3 9" xfId="2506"/>
    <cellStyle name="Normal 3 2 2 3 9 2" xfId="10594"/>
    <cellStyle name="Normal 3 2 2 3 9 2 2" xfId="26759"/>
    <cellStyle name="Normal 3 2 2 3 9 3" xfId="18734"/>
    <cellStyle name="Normal 3 2 2 4" xfId="431"/>
    <cellStyle name="Normal 3 2 2 4 10" xfId="8659"/>
    <cellStyle name="Normal 3 2 2 4 10 2" xfId="24826"/>
    <cellStyle name="Normal 3 2 2 4 11" xfId="7120"/>
    <cellStyle name="Normal 3 2 2 4 11 2" xfId="23287"/>
    <cellStyle name="Normal 3 2 2 4 12" xfId="16799"/>
    <cellStyle name="Normal 3 2 2 4 2" xfId="952"/>
    <cellStyle name="Normal 3 2 2 4 2 2" xfId="3245"/>
    <cellStyle name="Normal 3 2 2 4 2 2 2" xfId="11280"/>
    <cellStyle name="Normal 3 2 2 4 2 2 2 2" xfId="27445"/>
    <cellStyle name="Normal 3 2 2 4 2 2 3" xfId="19420"/>
    <cellStyle name="Normal 3 2 2 4 2 3" xfId="5580"/>
    <cellStyle name="Normal 3 2 2 4 2 3 2" xfId="13607"/>
    <cellStyle name="Normal 3 2 2 4 2 3 2 2" xfId="29772"/>
    <cellStyle name="Normal 3 2 2 4 2 3 3" xfId="21747"/>
    <cellStyle name="Normal 3 2 2 4 2 4" xfId="15544"/>
    <cellStyle name="Normal 3 2 2 4 2 4 2" xfId="31709"/>
    <cellStyle name="Normal 3 2 2 4 2 5" xfId="9056"/>
    <cellStyle name="Normal 3 2 2 4 2 5 2" xfId="25223"/>
    <cellStyle name="Normal 3 2 2 4 2 6" xfId="7517"/>
    <cellStyle name="Normal 3 2 2 4 2 6 2" xfId="23684"/>
    <cellStyle name="Normal 3 2 2 4 2 7" xfId="17197"/>
    <cellStyle name="Normal 3 2 2 4 3" xfId="1363"/>
    <cellStyle name="Normal 3 2 2 4 3 2" xfId="3644"/>
    <cellStyle name="Normal 3 2 2 4 3 2 2" xfId="11677"/>
    <cellStyle name="Normal 3 2 2 4 3 2 2 2" xfId="27842"/>
    <cellStyle name="Normal 3 2 2 4 3 2 3" xfId="19817"/>
    <cellStyle name="Normal 3 2 2 4 3 3" xfId="5977"/>
    <cellStyle name="Normal 3 2 2 4 3 3 2" xfId="14004"/>
    <cellStyle name="Normal 3 2 2 4 3 3 2 2" xfId="30169"/>
    <cellStyle name="Normal 3 2 2 4 3 3 3" xfId="22144"/>
    <cellStyle name="Normal 3 2 2 4 3 4" xfId="15941"/>
    <cellStyle name="Normal 3 2 2 4 3 4 2" xfId="32106"/>
    <cellStyle name="Normal 3 2 2 4 3 5" xfId="9454"/>
    <cellStyle name="Normal 3 2 2 4 3 5 2" xfId="25620"/>
    <cellStyle name="Normal 3 2 2 4 3 6" xfId="7914"/>
    <cellStyle name="Normal 3 2 2 4 3 6 2" xfId="24081"/>
    <cellStyle name="Normal 3 2 2 4 3 7" xfId="17594"/>
    <cellStyle name="Normal 3 2 2 4 4" xfId="1779"/>
    <cellStyle name="Normal 3 2 2 4 4 2" xfId="4060"/>
    <cellStyle name="Normal 3 2 2 4 4 2 2" xfId="12092"/>
    <cellStyle name="Normal 3 2 2 4 4 2 2 2" xfId="28257"/>
    <cellStyle name="Normal 3 2 2 4 4 2 3" xfId="20232"/>
    <cellStyle name="Normal 3 2 2 4 4 3" xfId="6392"/>
    <cellStyle name="Normal 3 2 2 4 4 3 2" xfId="14419"/>
    <cellStyle name="Normal 3 2 2 4 4 3 2 2" xfId="30584"/>
    <cellStyle name="Normal 3 2 2 4 4 3 3" xfId="22559"/>
    <cellStyle name="Normal 3 2 2 4 4 4" xfId="16356"/>
    <cellStyle name="Normal 3 2 2 4 4 4 2" xfId="32521"/>
    <cellStyle name="Normal 3 2 2 4 4 5" xfId="9870"/>
    <cellStyle name="Normal 3 2 2 4 4 5 2" xfId="26035"/>
    <cellStyle name="Normal 3 2 2 4 4 6" xfId="8329"/>
    <cellStyle name="Normal 3 2 2 4 4 6 2" xfId="24496"/>
    <cellStyle name="Normal 3 2 2 4 4 7" xfId="18009"/>
    <cellStyle name="Normal 3 2 2 4 5" xfId="2178"/>
    <cellStyle name="Normal 3 2 2 4 5 2" xfId="4459"/>
    <cellStyle name="Normal 3 2 2 4 5 2 2" xfId="12489"/>
    <cellStyle name="Normal 3 2 2 4 5 2 2 2" xfId="28654"/>
    <cellStyle name="Normal 3 2 2 4 5 2 3" xfId="20629"/>
    <cellStyle name="Normal 3 2 2 4 5 3" xfId="6789"/>
    <cellStyle name="Normal 3 2 2 4 5 3 2" xfId="14816"/>
    <cellStyle name="Normal 3 2 2 4 5 3 2 2" xfId="30981"/>
    <cellStyle name="Normal 3 2 2 4 5 3 3" xfId="22956"/>
    <cellStyle name="Normal 3 2 2 4 5 4" xfId="10267"/>
    <cellStyle name="Normal 3 2 2 4 5 4 2" xfId="26432"/>
    <cellStyle name="Normal 3 2 2 4 5 5" xfId="18407"/>
    <cellStyle name="Normal 3 2 2 4 6" xfId="2821"/>
    <cellStyle name="Normal 3 2 2 4 6 2" xfId="5183"/>
    <cellStyle name="Normal 3 2 2 4 6 2 2" xfId="13210"/>
    <cellStyle name="Normal 3 2 2 4 6 2 2 2" xfId="29375"/>
    <cellStyle name="Normal 3 2 2 4 6 2 3" xfId="21350"/>
    <cellStyle name="Normal 3 2 2 4 6 3" xfId="10883"/>
    <cellStyle name="Normal 3 2 2 4 6 3 2" xfId="27048"/>
    <cellStyle name="Normal 3 2 2 4 6 4" xfId="19023"/>
    <cellStyle name="Normal 3 2 2 4 7" xfId="2590"/>
    <cellStyle name="Normal 3 2 2 4 7 2" xfId="10671"/>
    <cellStyle name="Normal 3 2 2 4 7 2 2" xfId="26836"/>
    <cellStyle name="Normal 3 2 2 4 7 3" xfId="18811"/>
    <cellStyle name="Normal 3 2 2 4 8" xfId="4860"/>
    <cellStyle name="Normal 3 2 2 4 8 2" xfId="12887"/>
    <cellStyle name="Normal 3 2 2 4 8 2 2" xfId="29052"/>
    <cellStyle name="Normal 3 2 2 4 8 3" xfId="21027"/>
    <cellStyle name="Normal 3 2 2 4 9" xfId="15147"/>
    <cellStyle name="Normal 3 2 2 4 9 2" xfId="31312"/>
    <cellStyle name="Normal 3 2 2 5" xfId="428"/>
    <cellStyle name="Normal 3 2 2 5 10" xfId="8656"/>
    <cellStyle name="Normal 3 2 2 5 10 2" xfId="24823"/>
    <cellStyle name="Normal 3 2 2 5 11" xfId="7117"/>
    <cellStyle name="Normal 3 2 2 5 11 2" xfId="23284"/>
    <cellStyle name="Normal 3 2 2 5 12" xfId="16796"/>
    <cellStyle name="Normal 3 2 2 5 2" xfId="949"/>
    <cellStyle name="Normal 3 2 2 5 2 2" xfId="3242"/>
    <cellStyle name="Normal 3 2 2 5 2 2 2" xfId="11277"/>
    <cellStyle name="Normal 3 2 2 5 2 2 2 2" xfId="27442"/>
    <cellStyle name="Normal 3 2 2 5 2 2 3" xfId="19417"/>
    <cellStyle name="Normal 3 2 2 5 2 3" xfId="5577"/>
    <cellStyle name="Normal 3 2 2 5 2 3 2" xfId="13604"/>
    <cellStyle name="Normal 3 2 2 5 2 3 2 2" xfId="29769"/>
    <cellStyle name="Normal 3 2 2 5 2 3 3" xfId="21744"/>
    <cellStyle name="Normal 3 2 2 5 2 4" xfId="15541"/>
    <cellStyle name="Normal 3 2 2 5 2 4 2" xfId="31706"/>
    <cellStyle name="Normal 3 2 2 5 2 5" xfId="9053"/>
    <cellStyle name="Normal 3 2 2 5 2 5 2" xfId="25220"/>
    <cellStyle name="Normal 3 2 2 5 2 6" xfId="7514"/>
    <cellStyle name="Normal 3 2 2 5 2 6 2" xfId="23681"/>
    <cellStyle name="Normal 3 2 2 5 2 7" xfId="17194"/>
    <cellStyle name="Normal 3 2 2 5 3" xfId="1360"/>
    <cellStyle name="Normal 3 2 2 5 3 2" xfId="3641"/>
    <cellStyle name="Normal 3 2 2 5 3 2 2" xfId="11674"/>
    <cellStyle name="Normal 3 2 2 5 3 2 2 2" xfId="27839"/>
    <cellStyle name="Normal 3 2 2 5 3 2 3" xfId="19814"/>
    <cellStyle name="Normal 3 2 2 5 3 3" xfId="5974"/>
    <cellStyle name="Normal 3 2 2 5 3 3 2" xfId="14001"/>
    <cellStyle name="Normal 3 2 2 5 3 3 2 2" xfId="30166"/>
    <cellStyle name="Normal 3 2 2 5 3 3 3" xfId="22141"/>
    <cellStyle name="Normal 3 2 2 5 3 4" xfId="15938"/>
    <cellStyle name="Normal 3 2 2 5 3 4 2" xfId="32103"/>
    <cellStyle name="Normal 3 2 2 5 3 5" xfId="9451"/>
    <cellStyle name="Normal 3 2 2 5 3 5 2" xfId="25617"/>
    <cellStyle name="Normal 3 2 2 5 3 6" xfId="7911"/>
    <cellStyle name="Normal 3 2 2 5 3 6 2" xfId="24078"/>
    <cellStyle name="Normal 3 2 2 5 3 7" xfId="17591"/>
    <cellStyle name="Normal 3 2 2 5 4" xfId="1776"/>
    <cellStyle name="Normal 3 2 2 5 4 2" xfId="4057"/>
    <cellStyle name="Normal 3 2 2 5 4 2 2" xfId="12089"/>
    <cellStyle name="Normal 3 2 2 5 4 2 2 2" xfId="28254"/>
    <cellStyle name="Normal 3 2 2 5 4 2 3" xfId="20229"/>
    <cellStyle name="Normal 3 2 2 5 4 3" xfId="6389"/>
    <cellStyle name="Normal 3 2 2 5 4 3 2" xfId="14416"/>
    <cellStyle name="Normal 3 2 2 5 4 3 2 2" xfId="30581"/>
    <cellStyle name="Normal 3 2 2 5 4 3 3" xfId="22556"/>
    <cellStyle name="Normal 3 2 2 5 4 4" xfId="16353"/>
    <cellStyle name="Normal 3 2 2 5 4 4 2" xfId="32518"/>
    <cellStyle name="Normal 3 2 2 5 4 5" xfId="9867"/>
    <cellStyle name="Normal 3 2 2 5 4 5 2" xfId="26032"/>
    <cellStyle name="Normal 3 2 2 5 4 6" xfId="8326"/>
    <cellStyle name="Normal 3 2 2 5 4 6 2" xfId="24493"/>
    <cellStyle name="Normal 3 2 2 5 4 7" xfId="18006"/>
    <cellStyle name="Normal 3 2 2 5 5" xfId="2175"/>
    <cellStyle name="Normal 3 2 2 5 5 2" xfId="4456"/>
    <cellStyle name="Normal 3 2 2 5 5 2 2" xfId="12486"/>
    <cellStyle name="Normal 3 2 2 5 5 2 2 2" xfId="28651"/>
    <cellStyle name="Normal 3 2 2 5 5 2 3" xfId="20626"/>
    <cellStyle name="Normal 3 2 2 5 5 3" xfId="6786"/>
    <cellStyle name="Normal 3 2 2 5 5 3 2" xfId="14813"/>
    <cellStyle name="Normal 3 2 2 5 5 3 2 2" xfId="30978"/>
    <cellStyle name="Normal 3 2 2 5 5 3 3" xfId="22953"/>
    <cellStyle name="Normal 3 2 2 5 5 4" xfId="10264"/>
    <cellStyle name="Normal 3 2 2 5 5 4 2" xfId="26429"/>
    <cellStyle name="Normal 3 2 2 5 5 5" xfId="18404"/>
    <cellStyle name="Normal 3 2 2 5 6" xfId="2818"/>
    <cellStyle name="Normal 3 2 2 5 6 2" xfId="5180"/>
    <cellStyle name="Normal 3 2 2 5 6 2 2" xfId="13207"/>
    <cellStyle name="Normal 3 2 2 5 6 2 2 2" xfId="29372"/>
    <cellStyle name="Normal 3 2 2 5 6 2 3" xfId="21347"/>
    <cellStyle name="Normal 3 2 2 5 6 3" xfId="10880"/>
    <cellStyle name="Normal 3 2 2 5 6 3 2" xfId="27045"/>
    <cellStyle name="Normal 3 2 2 5 6 4" xfId="19020"/>
    <cellStyle name="Normal 3 2 2 5 7" xfId="2587"/>
    <cellStyle name="Normal 3 2 2 5 7 2" xfId="10668"/>
    <cellStyle name="Normal 3 2 2 5 7 2 2" xfId="26833"/>
    <cellStyle name="Normal 3 2 2 5 7 3" xfId="18808"/>
    <cellStyle name="Normal 3 2 2 5 8" xfId="4857"/>
    <cellStyle name="Normal 3 2 2 5 8 2" xfId="12884"/>
    <cellStyle name="Normal 3 2 2 5 8 2 2" xfId="29049"/>
    <cellStyle name="Normal 3 2 2 5 8 3" xfId="21024"/>
    <cellStyle name="Normal 3 2 2 5 9" xfId="15144"/>
    <cellStyle name="Normal 3 2 2 5 9 2" xfId="31309"/>
    <cellStyle name="Normal 3 2 2 6" xfId="614"/>
    <cellStyle name="Normal 3 2 2 6 10" xfId="8794"/>
    <cellStyle name="Normal 3 2 2 6 10 2" xfId="24961"/>
    <cellStyle name="Normal 3 2 2 6 11" xfId="7255"/>
    <cellStyle name="Normal 3 2 2 6 11 2" xfId="23422"/>
    <cellStyle name="Normal 3 2 2 6 12" xfId="16935"/>
    <cellStyle name="Normal 3 2 2 6 2" xfId="1099"/>
    <cellStyle name="Normal 3 2 2 6 2 2" xfId="3380"/>
    <cellStyle name="Normal 3 2 2 6 2 2 2" xfId="11415"/>
    <cellStyle name="Normal 3 2 2 6 2 2 2 2" xfId="27580"/>
    <cellStyle name="Normal 3 2 2 6 2 2 3" xfId="19555"/>
    <cellStyle name="Normal 3 2 2 6 2 3" xfId="5715"/>
    <cellStyle name="Normal 3 2 2 6 2 3 2" xfId="13742"/>
    <cellStyle name="Normal 3 2 2 6 2 3 2 2" xfId="29907"/>
    <cellStyle name="Normal 3 2 2 6 2 3 3" xfId="21882"/>
    <cellStyle name="Normal 3 2 2 6 2 4" xfId="15679"/>
    <cellStyle name="Normal 3 2 2 6 2 4 2" xfId="31844"/>
    <cellStyle name="Normal 3 2 2 6 2 5" xfId="9191"/>
    <cellStyle name="Normal 3 2 2 6 2 5 2" xfId="25358"/>
    <cellStyle name="Normal 3 2 2 6 2 6" xfId="7652"/>
    <cellStyle name="Normal 3 2 2 6 2 6 2" xfId="23819"/>
    <cellStyle name="Normal 3 2 2 6 2 7" xfId="17332"/>
    <cellStyle name="Normal 3 2 2 6 3" xfId="1498"/>
    <cellStyle name="Normal 3 2 2 6 3 2" xfId="3779"/>
    <cellStyle name="Normal 3 2 2 6 3 2 2" xfId="11812"/>
    <cellStyle name="Normal 3 2 2 6 3 2 2 2" xfId="27977"/>
    <cellStyle name="Normal 3 2 2 6 3 2 3" xfId="19952"/>
    <cellStyle name="Normal 3 2 2 6 3 3" xfId="6112"/>
    <cellStyle name="Normal 3 2 2 6 3 3 2" xfId="14139"/>
    <cellStyle name="Normal 3 2 2 6 3 3 2 2" xfId="30304"/>
    <cellStyle name="Normal 3 2 2 6 3 3 3" xfId="22279"/>
    <cellStyle name="Normal 3 2 2 6 3 4" xfId="16076"/>
    <cellStyle name="Normal 3 2 2 6 3 4 2" xfId="32241"/>
    <cellStyle name="Normal 3 2 2 6 3 5" xfId="9589"/>
    <cellStyle name="Normal 3 2 2 6 3 5 2" xfId="25755"/>
    <cellStyle name="Normal 3 2 2 6 3 6" xfId="8049"/>
    <cellStyle name="Normal 3 2 2 6 3 6 2" xfId="24216"/>
    <cellStyle name="Normal 3 2 2 6 3 7" xfId="17729"/>
    <cellStyle name="Normal 3 2 2 6 4" xfId="1914"/>
    <cellStyle name="Normal 3 2 2 6 4 2" xfId="4195"/>
    <cellStyle name="Normal 3 2 2 6 4 2 2" xfId="12227"/>
    <cellStyle name="Normal 3 2 2 6 4 2 2 2" xfId="28392"/>
    <cellStyle name="Normal 3 2 2 6 4 2 3" xfId="20367"/>
    <cellStyle name="Normal 3 2 2 6 4 3" xfId="6527"/>
    <cellStyle name="Normal 3 2 2 6 4 3 2" xfId="14554"/>
    <cellStyle name="Normal 3 2 2 6 4 3 2 2" xfId="30719"/>
    <cellStyle name="Normal 3 2 2 6 4 3 3" xfId="22694"/>
    <cellStyle name="Normal 3 2 2 6 4 4" xfId="16491"/>
    <cellStyle name="Normal 3 2 2 6 4 4 2" xfId="32656"/>
    <cellStyle name="Normal 3 2 2 6 4 5" xfId="10005"/>
    <cellStyle name="Normal 3 2 2 6 4 5 2" xfId="26170"/>
    <cellStyle name="Normal 3 2 2 6 4 6" xfId="8464"/>
    <cellStyle name="Normal 3 2 2 6 4 6 2" xfId="24631"/>
    <cellStyle name="Normal 3 2 2 6 4 7" xfId="18144"/>
    <cellStyle name="Normal 3 2 2 6 5" xfId="2313"/>
    <cellStyle name="Normal 3 2 2 6 5 2" xfId="4594"/>
    <cellStyle name="Normal 3 2 2 6 5 2 2" xfId="12624"/>
    <cellStyle name="Normal 3 2 2 6 5 2 2 2" xfId="28789"/>
    <cellStyle name="Normal 3 2 2 6 5 2 3" xfId="20764"/>
    <cellStyle name="Normal 3 2 2 6 5 3" xfId="6924"/>
    <cellStyle name="Normal 3 2 2 6 5 3 2" xfId="14951"/>
    <cellStyle name="Normal 3 2 2 6 5 3 2 2" xfId="31116"/>
    <cellStyle name="Normal 3 2 2 6 5 3 3" xfId="23091"/>
    <cellStyle name="Normal 3 2 2 6 5 4" xfId="10402"/>
    <cellStyle name="Normal 3 2 2 6 5 4 2" xfId="26567"/>
    <cellStyle name="Normal 3 2 2 6 5 5" xfId="18542"/>
    <cellStyle name="Normal 3 2 2 6 6" xfId="2972"/>
    <cellStyle name="Normal 3 2 2 6 6 2" xfId="5318"/>
    <cellStyle name="Normal 3 2 2 6 6 2 2" xfId="13345"/>
    <cellStyle name="Normal 3 2 2 6 6 2 2 2" xfId="29510"/>
    <cellStyle name="Normal 3 2 2 6 6 2 3" xfId="21485"/>
    <cellStyle name="Normal 3 2 2 6 6 3" xfId="11018"/>
    <cellStyle name="Normal 3 2 2 6 6 3 2" xfId="27183"/>
    <cellStyle name="Normal 3 2 2 6 6 4" xfId="19158"/>
    <cellStyle name="Normal 3 2 2 6 7" xfId="2724"/>
    <cellStyle name="Normal 3 2 2 6 7 2" xfId="10799"/>
    <cellStyle name="Normal 3 2 2 6 7 2 2" xfId="26964"/>
    <cellStyle name="Normal 3 2 2 6 7 3" xfId="18939"/>
    <cellStyle name="Normal 3 2 2 6 8" xfId="4988"/>
    <cellStyle name="Normal 3 2 2 6 8 2" xfId="13015"/>
    <cellStyle name="Normal 3 2 2 6 8 2 2" xfId="29180"/>
    <cellStyle name="Normal 3 2 2 6 8 3" xfId="21155"/>
    <cellStyle name="Normal 3 2 2 6 9" xfId="15282"/>
    <cellStyle name="Normal 3 2 2 6 9 2" xfId="31447"/>
    <cellStyle name="Normal 3 2 2 7" xfId="805"/>
    <cellStyle name="Normal 3 2 2 8" xfId="689"/>
    <cellStyle name="Normal 3 2 2 8 2" xfId="3043"/>
    <cellStyle name="Normal 3 2 2 8 2 2" xfId="11087"/>
    <cellStyle name="Normal 3 2 2 8 2 2 2" xfId="27252"/>
    <cellStyle name="Normal 3 2 2 8 2 3" xfId="19227"/>
    <cellStyle name="Normal 3 2 2 8 3" xfId="5387"/>
    <cellStyle name="Normal 3 2 2 8 3 2" xfId="13414"/>
    <cellStyle name="Normal 3 2 2 8 3 2 2" xfId="29579"/>
    <cellStyle name="Normal 3 2 2 8 3 3" xfId="21554"/>
    <cellStyle name="Normal 3 2 2 8 4" xfId="15351"/>
    <cellStyle name="Normal 3 2 2 8 4 2" xfId="31516"/>
    <cellStyle name="Normal 3 2 2 8 5" xfId="8863"/>
    <cellStyle name="Normal 3 2 2 8 5 2" xfId="25030"/>
    <cellStyle name="Normal 3 2 2 8 6" xfId="7324"/>
    <cellStyle name="Normal 3 2 2 8 6 2" xfId="23491"/>
    <cellStyle name="Normal 3 2 2 8 7" xfId="17004"/>
    <cellStyle name="Normal 3 2 2 9" xfId="1169"/>
    <cellStyle name="Normal 3 2 2 9 2" xfId="3450"/>
    <cellStyle name="Normal 3 2 2 9 2 2" xfId="11484"/>
    <cellStyle name="Normal 3 2 2 9 2 2 2" xfId="27649"/>
    <cellStyle name="Normal 3 2 2 9 2 3" xfId="19624"/>
    <cellStyle name="Normal 3 2 2 9 3" xfId="5784"/>
    <cellStyle name="Normal 3 2 2 9 3 2" xfId="13811"/>
    <cellStyle name="Normal 3 2 2 9 3 2 2" xfId="29976"/>
    <cellStyle name="Normal 3 2 2 9 3 3" xfId="21951"/>
    <cellStyle name="Normal 3 2 2 9 4" xfId="15748"/>
    <cellStyle name="Normal 3 2 2 9 4 2" xfId="31913"/>
    <cellStyle name="Normal 3 2 2 9 5" xfId="9260"/>
    <cellStyle name="Normal 3 2 2 9 5 2" xfId="25427"/>
    <cellStyle name="Normal 3 2 2 9 6" xfId="7721"/>
    <cellStyle name="Normal 3 2 2 9 6 2" xfId="23888"/>
    <cellStyle name="Normal 3 2 2 9 7" xfId="17401"/>
    <cellStyle name="Normal 3 2 3" xfId="170"/>
    <cellStyle name="Normal 3 2 3 10" xfId="1585"/>
    <cellStyle name="Normal 3 2 3 10 2" xfId="3866"/>
    <cellStyle name="Normal 3 2 3 10 2 2" xfId="11898"/>
    <cellStyle name="Normal 3 2 3 10 2 2 2" xfId="28063"/>
    <cellStyle name="Normal 3 2 3 10 2 3" xfId="20038"/>
    <cellStyle name="Normal 3 2 3 10 3" xfId="6198"/>
    <cellStyle name="Normal 3 2 3 10 3 2" xfId="14225"/>
    <cellStyle name="Normal 3 2 3 10 3 2 2" xfId="30390"/>
    <cellStyle name="Normal 3 2 3 10 3 3" xfId="22365"/>
    <cellStyle name="Normal 3 2 3 10 4" xfId="16162"/>
    <cellStyle name="Normal 3 2 3 10 4 2" xfId="32327"/>
    <cellStyle name="Normal 3 2 3 10 5" xfId="9676"/>
    <cellStyle name="Normal 3 2 3 10 5 2" xfId="25841"/>
    <cellStyle name="Normal 3 2 3 10 6" xfId="8135"/>
    <cellStyle name="Normal 3 2 3 10 6 2" xfId="24302"/>
    <cellStyle name="Normal 3 2 3 10 7" xfId="17815"/>
    <cellStyle name="Normal 3 2 3 11" xfId="1983"/>
    <cellStyle name="Normal 3 2 3 11 2" xfId="4264"/>
    <cellStyle name="Normal 3 2 3 11 2 2" xfId="12295"/>
    <cellStyle name="Normal 3 2 3 11 2 2 2" xfId="28460"/>
    <cellStyle name="Normal 3 2 3 11 2 3" xfId="20435"/>
    <cellStyle name="Normal 3 2 3 11 3" xfId="6595"/>
    <cellStyle name="Normal 3 2 3 11 3 2" xfId="14622"/>
    <cellStyle name="Normal 3 2 3 11 3 2 2" xfId="30787"/>
    <cellStyle name="Normal 3 2 3 11 3 3" xfId="22762"/>
    <cellStyle name="Normal 3 2 3 11 4" xfId="10073"/>
    <cellStyle name="Normal 3 2 3 11 4 2" xfId="26238"/>
    <cellStyle name="Normal 3 2 3 11 5" xfId="18213"/>
    <cellStyle name="Normal 3 2 3 12" xfId="2401"/>
    <cellStyle name="Normal 3 2 3 12 2" xfId="5060"/>
    <cellStyle name="Normal 3 2 3 12 2 2" xfId="13087"/>
    <cellStyle name="Normal 3 2 3 12 2 2 2" xfId="29252"/>
    <cellStyle name="Normal 3 2 3 12 2 3" xfId="21227"/>
    <cellStyle name="Normal 3 2 3 12 3" xfId="10489"/>
    <cellStyle name="Normal 3 2 3 12 3 2" xfId="26654"/>
    <cellStyle name="Normal 3 2 3 12 4" xfId="18629"/>
    <cellStyle name="Normal 3 2 3 13" xfId="4680"/>
    <cellStyle name="Normal 3 2 3 13 2" xfId="12707"/>
    <cellStyle name="Normal 3 2 3 13 2 2" xfId="28872"/>
    <cellStyle name="Normal 3 2 3 13 3" xfId="20847"/>
    <cellStyle name="Normal 3 2 3 14" xfId="15024"/>
    <cellStyle name="Normal 3 2 3 14 2" xfId="31189"/>
    <cellStyle name="Normal 3 2 3 15" xfId="8536"/>
    <cellStyle name="Normal 3 2 3 15 2" xfId="24703"/>
    <cellStyle name="Normal 3 2 3 16" xfId="6997"/>
    <cellStyle name="Normal 3 2 3 16 2" xfId="23164"/>
    <cellStyle name="Normal 3 2 3 17" xfId="16563"/>
    <cellStyle name="Normal 3 2 3 17 2" xfId="32728"/>
    <cellStyle name="Normal 3 2 3 18" xfId="16676"/>
    <cellStyle name="Normal 3 2 3 2" xfId="279"/>
    <cellStyle name="Normal 3 2 3 2 10" xfId="4681"/>
    <cellStyle name="Normal 3 2 3 2 10 2" xfId="12708"/>
    <cellStyle name="Normal 3 2 3 2 10 2 2" xfId="28873"/>
    <cellStyle name="Normal 3 2 3 2 10 3" xfId="20848"/>
    <cellStyle name="Normal 3 2 3 2 11" xfId="15080"/>
    <cellStyle name="Normal 3 2 3 2 11 2" xfId="31245"/>
    <cellStyle name="Normal 3 2 3 2 12" xfId="8592"/>
    <cellStyle name="Normal 3 2 3 2 12 2" xfId="24759"/>
    <cellStyle name="Normal 3 2 3 2 13" xfId="7053"/>
    <cellStyle name="Normal 3 2 3 2 13 2" xfId="23220"/>
    <cellStyle name="Normal 3 2 3 2 14" xfId="16619"/>
    <cellStyle name="Normal 3 2 3 2 14 2" xfId="32784"/>
    <cellStyle name="Normal 3 2 3 2 15" xfId="16732"/>
    <cellStyle name="Normal 3 2 3 2 2" xfId="433"/>
    <cellStyle name="Normal 3 2 3 2 2 10" xfId="8661"/>
    <cellStyle name="Normal 3 2 3 2 2 10 2" xfId="24828"/>
    <cellStyle name="Normal 3 2 3 2 2 11" xfId="7122"/>
    <cellStyle name="Normal 3 2 3 2 2 11 2" xfId="23289"/>
    <cellStyle name="Normal 3 2 3 2 2 12" xfId="16801"/>
    <cellStyle name="Normal 3 2 3 2 2 2" xfId="954"/>
    <cellStyle name="Normal 3 2 3 2 2 2 2" xfId="3247"/>
    <cellStyle name="Normal 3 2 3 2 2 2 2 2" xfId="11282"/>
    <cellStyle name="Normal 3 2 3 2 2 2 2 2 2" xfId="27447"/>
    <cellStyle name="Normal 3 2 3 2 2 2 2 3" xfId="19422"/>
    <cellStyle name="Normal 3 2 3 2 2 2 3" xfId="5582"/>
    <cellStyle name="Normal 3 2 3 2 2 2 3 2" xfId="13609"/>
    <cellStyle name="Normal 3 2 3 2 2 2 3 2 2" xfId="29774"/>
    <cellStyle name="Normal 3 2 3 2 2 2 3 3" xfId="21749"/>
    <cellStyle name="Normal 3 2 3 2 2 2 4" xfId="15546"/>
    <cellStyle name="Normal 3 2 3 2 2 2 4 2" xfId="31711"/>
    <cellStyle name="Normal 3 2 3 2 2 2 5" xfId="9058"/>
    <cellStyle name="Normal 3 2 3 2 2 2 5 2" xfId="25225"/>
    <cellStyle name="Normal 3 2 3 2 2 2 6" xfId="7519"/>
    <cellStyle name="Normal 3 2 3 2 2 2 6 2" xfId="23686"/>
    <cellStyle name="Normal 3 2 3 2 2 2 7" xfId="17199"/>
    <cellStyle name="Normal 3 2 3 2 2 3" xfId="1365"/>
    <cellStyle name="Normal 3 2 3 2 2 3 2" xfId="3646"/>
    <cellStyle name="Normal 3 2 3 2 2 3 2 2" xfId="11679"/>
    <cellStyle name="Normal 3 2 3 2 2 3 2 2 2" xfId="27844"/>
    <cellStyle name="Normal 3 2 3 2 2 3 2 3" xfId="19819"/>
    <cellStyle name="Normal 3 2 3 2 2 3 3" xfId="5979"/>
    <cellStyle name="Normal 3 2 3 2 2 3 3 2" xfId="14006"/>
    <cellStyle name="Normal 3 2 3 2 2 3 3 2 2" xfId="30171"/>
    <cellStyle name="Normal 3 2 3 2 2 3 3 3" xfId="22146"/>
    <cellStyle name="Normal 3 2 3 2 2 3 4" xfId="15943"/>
    <cellStyle name="Normal 3 2 3 2 2 3 4 2" xfId="32108"/>
    <cellStyle name="Normal 3 2 3 2 2 3 5" xfId="9456"/>
    <cellStyle name="Normal 3 2 3 2 2 3 5 2" xfId="25622"/>
    <cellStyle name="Normal 3 2 3 2 2 3 6" xfId="7916"/>
    <cellStyle name="Normal 3 2 3 2 2 3 6 2" xfId="24083"/>
    <cellStyle name="Normal 3 2 3 2 2 3 7" xfId="17596"/>
    <cellStyle name="Normal 3 2 3 2 2 4" xfId="1781"/>
    <cellStyle name="Normal 3 2 3 2 2 4 2" xfId="4062"/>
    <cellStyle name="Normal 3 2 3 2 2 4 2 2" xfId="12094"/>
    <cellStyle name="Normal 3 2 3 2 2 4 2 2 2" xfId="28259"/>
    <cellStyle name="Normal 3 2 3 2 2 4 2 3" xfId="20234"/>
    <cellStyle name="Normal 3 2 3 2 2 4 3" xfId="6394"/>
    <cellStyle name="Normal 3 2 3 2 2 4 3 2" xfId="14421"/>
    <cellStyle name="Normal 3 2 3 2 2 4 3 2 2" xfId="30586"/>
    <cellStyle name="Normal 3 2 3 2 2 4 3 3" xfId="22561"/>
    <cellStyle name="Normal 3 2 3 2 2 4 4" xfId="16358"/>
    <cellStyle name="Normal 3 2 3 2 2 4 4 2" xfId="32523"/>
    <cellStyle name="Normal 3 2 3 2 2 4 5" xfId="9872"/>
    <cellStyle name="Normal 3 2 3 2 2 4 5 2" xfId="26037"/>
    <cellStyle name="Normal 3 2 3 2 2 4 6" xfId="8331"/>
    <cellStyle name="Normal 3 2 3 2 2 4 6 2" xfId="24498"/>
    <cellStyle name="Normal 3 2 3 2 2 4 7" xfId="18011"/>
    <cellStyle name="Normal 3 2 3 2 2 5" xfId="2180"/>
    <cellStyle name="Normal 3 2 3 2 2 5 2" xfId="4461"/>
    <cellStyle name="Normal 3 2 3 2 2 5 2 2" xfId="12491"/>
    <cellStyle name="Normal 3 2 3 2 2 5 2 2 2" xfId="28656"/>
    <cellStyle name="Normal 3 2 3 2 2 5 2 3" xfId="20631"/>
    <cellStyle name="Normal 3 2 3 2 2 5 3" xfId="6791"/>
    <cellStyle name="Normal 3 2 3 2 2 5 3 2" xfId="14818"/>
    <cellStyle name="Normal 3 2 3 2 2 5 3 2 2" xfId="30983"/>
    <cellStyle name="Normal 3 2 3 2 2 5 3 3" xfId="22958"/>
    <cellStyle name="Normal 3 2 3 2 2 5 4" xfId="10269"/>
    <cellStyle name="Normal 3 2 3 2 2 5 4 2" xfId="26434"/>
    <cellStyle name="Normal 3 2 3 2 2 5 5" xfId="18409"/>
    <cellStyle name="Normal 3 2 3 2 2 6" xfId="2823"/>
    <cellStyle name="Normal 3 2 3 2 2 6 2" xfId="5185"/>
    <cellStyle name="Normal 3 2 3 2 2 6 2 2" xfId="13212"/>
    <cellStyle name="Normal 3 2 3 2 2 6 2 2 2" xfId="29377"/>
    <cellStyle name="Normal 3 2 3 2 2 6 2 3" xfId="21352"/>
    <cellStyle name="Normal 3 2 3 2 2 6 3" xfId="10885"/>
    <cellStyle name="Normal 3 2 3 2 2 6 3 2" xfId="27050"/>
    <cellStyle name="Normal 3 2 3 2 2 6 4" xfId="19025"/>
    <cellStyle name="Normal 3 2 3 2 2 7" xfId="2592"/>
    <cellStyle name="Normal 3 2 3 2 2 7 2" xfId="10673"/>
    <cellStyle name="Normal 3 2 3 2 2 7 2 2" xfId="26838"/>
    <cellStyle name="Normal 3 2 3 2 2 7 3" xfId="18813"/>
    <cellStyle name="Normal 3 2 3 2 2 8" xfId="4862"/>
    <cellStyle name="Normal 3 2 3 2 2 8 2" xfId="12889"/>
    <cellStyle name="Normal 3 2 3 2 2 8 2 2" xfId="29054"/>
    <cellStyle name="Normal 3 2 3 2 2 8 3" xfId="21029"/>
    <cellStyle name="Normal 3 2 3 2 2 9" xfId="15149"/>
    <cellStyle name="Normal 3 2 3 2 2 9 2" xfId="31314"/>
    <cellStyle name="Normal 3 2 3 2 3" xfId="618"/>
    <cellStyle name="Normal 3 2 3 2 3 10" xfId="8798"/>
    <cellStyle name="Normal 3 2 3 2 3 10 2" xfId="24965"/>
    <cellStyle name="Normal 3 2 3 2 3 11" xfId="7259"/>
    <cellStyle name="Normal 3 2 3 2 3 11 2" xfId="23426"/>
    <cellStyle name="Normal 3 2 3 2 3 12" xfId="16939"/>
    <cellStyle name="Normal 3 2 3 2 3 2" xfId="1103"/>
    <cellStyle name="Normal 3 2 3 2 3 2 2" xfId="3384"/>
    <cellStyle name="Normal 3 2 3 2 3 2 2 2" xfId="11419"/>
    <cellStyle name="Normal 3 2 3 2 3 2 2 2 2" xfId="27584"/>
    <cellStyle name="Normal 3 2 3 2 3 2 2 3" xfId="19559"/>
    <cellStyle name="Normal 3 2 3 2 3 2 3" xfId="5719"/>
    <cellStyle name="Normal 3 2 3 2 3 2 3 2" xfId="13746"/>
    <cellStyle name="Normal 3 2 3 2 3 2 3 2 2" xfId="29911"/>
    <cellStyle name="Normal 3 2 3 2 3 2 3 3" xfId="21886"/>
    <cellStyle name="Normal 3 2 3 2 3 2 4" xfId="15683"/>
    <cellStyle name="Normal 3 2 3 2 3 2 4 2" xfId="31848"/>
    <cellStyle name="Normal 3 2 3 2 3 2 5" xfId="9195"/>
    <cellStyle name="Normal 3 2 3 2 3 2 5 2" xfId="25362"/>
    <cellStyle name="Normal 3 2 3 2 3 2 6" xfId="7656"/>
    <cellStyle name="Normal 3 2 3 2 3 2 6 2" xfId="23823"/>
    <cellStyle name="Normal 3 2 3 2 3 2 7" xfId="17336"/>
    <cellStyle name="Normal 3 2 3 2 3 3" xfId="1502"/>
    <cellStyle name="Normal 3 2 3 2 3 3 2" xfId="3783"/>
    <cellStyle name="Normal 3 2 3 2 3 3 2 2" xfId="11816"/>
    <cellStyle name="Normal 3 2 3 2 3 3 2 2 2" xfId="27981"/>
    <cellStyle name="Normal 3 2 3 2 3 3 2 3" xfId="19956"/>
    <cellStyle name="Normal 3 2 3 2 3 3 3" xfId="6116"/>
    <cellStyle name="Normal 3 2 3 2 3 3 3 2" xfId="14143"/>
    <cellStyle name="Normal 3 2 3 2 3 3 3 2 2" xfId="30308"/>
    <cellStyle name="Normal 3 2 3 2 3 3 3 3" xfId="22283"/>
    <cellStyle name="Normal 3 2 3 2 3 3 4" xfId="16080"/>
    <cellStyle name="Normal 3 2 3 2 3 3 4 2" xfId="32245"/>
    <cellStyle name="Normal 3 2 3 2 3 3 5" xfId="9593"/>
    <cellStyle name="Normal 3 2 3 2 3 3 5 2" xfId="25759"/>
    <cellStyle name="Normal 3 2 3 2 3 3 6" xfId="8053"/>
    <cellStyle name="Normal 3 2 3 2 3 3 6 2" xfId="24220"/>
    <cellStyle name="Normal 3 2 3 2 3 3 7" xfId="17733"/>
    <cellStyle name="Normal 3 2 3 2 3 4" xfId="1918"/>
    <cellStyle name="Normal 3 2 3 2 3 4 2" xfId="4199"/>
    <cellStyle name="Normal 3 2 3 2 3 4 2 2" xfId="12231"/>
    <cellStyle name="Normal 3 2 3 2 3 4 2 2 2" xfId="28396"/>
    <cellStyle name="Normal 3 2 3 2 3 4 2 3" xfId="20371"/>
    <cellStyle name="Normal 3 2 3 2 3 4 3" xfId="6531"/>
    <cellStyle name="Normal 3 2 3 2 3 4 3 2" xfId="14558"/>
    <cellStyle name="Normal 3 2 3 2 3 4 3 2 2" xfId="30723"/>
    <cellStyle name="Normal 3 2 3 2 3 4 3 3" xfId="22698"/>
    <cellStyle name="Normal 3 2 3 2 3 4 4" xfId="16495"/>
    <cellStyle name="Normal 3 2 3 2 3 4 4 2" xfId="32660"/>
    <cellStyle name="Normal 3 2 3 2 3 4 5" xfId="10009"/>
    <cellStyle name="Normal 3 2 3 2 3 4 5 2" xfId="26174"/>
    <cellStyle name="Normal 3 2 3 2 3 4 6" xfId="8468"/>
    <cellStyle name="Normal 3 2 3 2 3 4 6 2" xfId="24635"/>
    <cellStyle name="Normal 3 2 3 2 3 4 7" xfId="18148"/>
    <cellStyle name="Normal 3 2 3 2 3 5" xfId="2317"/>
    <cellStyle name="Normal 3 2 3 2 3 5 2" xfId="4598"/>
    <cellStyle name="Normal 3 2 3 2 3 5 2 2" xfId="12628"/>
    <cellStyle name="Normal 3 2 3 2 3 5 2 2 2" xfId="28793"/>
    <cellStyle name="Normal 3 2 3 2 3 5 2 3" xfId="20768"/>
    <cellStyle name="Normal 3 2 3 2 3 5 3" xfId="6928"/>
    <cellStyle name="Normal 3 2 3 2 3 5 3 2" xfId="14955"/>
    <cellStyle name="Normal 3 2 3 2 3 5 3 2 2" xfId="31120"/>
    <cellStyle name="Normal 3 2 3 2 3 5 3 3" xfId="23095"/>
    <cellStyle name="Normal 3 2 3 2 3 5 4" xfId="10406"/>
    <cellStyle name="Normal 3 2 3 2 3 5 4 2" xfId="26571"/>
    <cellStyle name="Normal 3 2 3 2 3 5 5" xfId="18546"/>
    <cellStyle name="Normal 3 2 3 2 3 6" xfId="2976"/>
    <cellStyle name="Normal 3 2 3 2 3 6 2" xfId="5322"/>
    <cellStyle name="Normal 3 2 3 2 3 6 2 2" xfId="13349"/>
    <cellStyle name="Normal 3 2 3 2 3 6 2 2 2" xfId="29514"/>
    <cellStyle name="Normal 3 2 3 2 3 6 2 3" xfId="21489"/>
    <cellStyle name="Normal 3 2 3 2 3 6 3" xfId="11022"/>
    <cellStyle name="Normal 3 2 3 2 3 6 3 2" xfId="27187"/>
    <cellStyle name="Normal 3 2 3 2 3 6 4" xfId="19162"/>
    <cellStyle name="Normal 3 2 3 2 3 7" xfId="2728"/>
    <cellStyle name="Normal 3 2 3 2 3 7 2" xfId="10803"/>
    <cellStyle name="Normal 3 2 3 2 3 7 2 2" xfId="26968"/>
    <cellStyle name="Normal 3 2 3 2 3 7 3" xfId="18943"/>
    <cellStyle name="Normal 3 2 3 2 3 8" xfId="4992"/>
    <cellStyle name="Normal 3 2 3 2 3 8 2" xfId="13019"/>
    <cellStyle name="Normal 3 2 3 2 3 8 2 2" xfId="29184"/>
    <cellStyle name="Normal 3 2 3 2 3 8 3" xfId="21159"/>
    <cellStyle name="Normal 3 2 3 2 3 9" xfId="15286"/>
    <cellStyle name="Normal 3 2 3 2 3 9 2" xfId="31451"/>
    <cellStyle name="Normal 3 2 3 2 4" xfId="883"/>
    <cellStyle name="Normal 3 2 3 2 4 10" xfId="7450"/>
    <cellStyle name="Normal 3 2 3 2 4 10 2" xfId="23617"/>
    <cellStyle name="Normal 3 2 3 2 4 11" xfId="17130"/>
    <cellStyle name="Normal 3 2 3 2 4 2" xfId="1296"/>
    <cellStyle name="Normal 3 2 3 2 4 2 2" xfId="3577"/>
    <cellStyle name="Normal 3 2 3 2 4 2 2 2" xfId="11610"/>
    <cellStyle name="Normal 3 2 3 2 4 2 2 2 2" xfId="27775"/>
    <cellStyle name="Normal 3 2 3 2 4 2 2 3" xfId="19750"/>
    <cellStyle name="Normal 3 2 3 2 4 2 3" xfId="5910"/>
    <cellStyle name="Normal 3 2 3 2 4 2 3 2" xfId="13937"/>
    <cellStyle name="Normal 3 2 3 2 4 2 3 2 2" xfId="30102"/>
    <cellStyle name="Normal 3 2 3 2 4 2 3 3" xfId="22077"/>
    <cellStyle name="Normal 3 2 3 2 4 2 4" xfId="15874"/>
    <cellStyle name="Normal 3 2 3 2 4 2 4 2" xfId="32039"/>
    <cellStyle name="Normal 3 2 3 2 4 2 5" xfId="9387"/>
    <cellStyle name="Normal 3 2 3 2 4 2 5 2" xfId="25553"/>
    <cellStyle name="Normal 3 2 3 2 4 2 6" xfId="7847"/>
    <cellStyle name="Normal 3 2 3 2 4 2 6 2" xfId="24014"/>
    <cellStyle name="Normal 3 2 3 2 4 2 7" xfId="17527"/>
    <cellStyle name="Normal 3 2 3 2 4 3" xfId="1712"/>
    <cellStyle name="Normal 3 2 3 2 4 3 2" xfId="3993"/>
    <cellStyle name="Normal 3 2 3 2 4 3 2 2" xfId="12025"/>
    <cellStyle name="Normal 3 2 3 2 4 3 2 2 2" xfId="28190"/>
    <cellStyle name="Normal 3 2 3 2 4 3 2 3" xfId="20165"/>
    <cellStyle name="Normal 3 2 3 2 4 3 3" xfId="6325"/>
    <cellStyle name="Normal 3 2 3 2 4 3 3 2" xfId="14352"/>
    <cellStyle name="Normal 3 2 3 2 4 3 3 2 2" xfId="30517"/>
    <cellStyle name="Normal 3 2 3 2 4 3 3 3" xfId="22492"/>
    <cellStyle name="Normal 3 2 3 2 4 3 4" xfId="16289"/>
    <cellStyle name="Normal 3 2 3 2 4 3 4 2" xfId="32454"/>
    <cellStyle name="Normal 3 2 3 2 4 3 5" xfId="9803"/>
    <cellStyle name="Normal 3 2 3 2 4 3 5 2" xfId="25968"/>
    <cellStyle name="Normal 3 2 3 2 4 3 6" xfId="8262"/>
    <cellStyle name="Normal 3 2 3 2 4 3 6 2" xfId="24429"/>
    <cellStyle name="Normal 3 2 3 2 4 3 7" xfId="17942"/>
    <cellStyle name="Normal 3 2 3 2 4 4" xfId="2111"/>
    <cellStyle name="Normal 3 2 3 2 4 4 2" xfId="4392"/>
    <cellStyle name="Normal 3 2 3 2 4 4 2 2" xfId="12422"/>
    <cellStyle name="Normal 3 2 3 2 4 4 2 2 2" xfId="28587"/>
    <cellStyle name="Normal 3 2 3 2 4 4 2 3" xfId="20562"/>
    <cellStyle name="Normal 3 2 3 2 4 4 3" xfId="6722"/>
    <cellStyle name="Normal 3 2 3 2 4 4 3 2" xfId="14749"/>
    <cellStyle name="Normal 3 2 3 2 4 4 3 2 2" xfId="30914"/>
    <cellStyle name="Normal 3 2 3 2 4 4 3 3" xfId="22889"/>
    <cellStyle name="Normal 3 2 3 2 4 4 4" xfId="10200"/>
    <cellStyle name="Normal 3 2 3 2 4 4 4 2" xfId="26365"/>
    <cellStyle name="Normal 3 2 3 2 4 4 5" xfId="18340"/>
    <cellStyle name="Normal 3 2 3 2 4 5" xfId="3178"/>
    <cellStyle name="Normal 3 2 3 2 4 5 2" xfId="5513"/>
    <cellStyle name="Normal 3 2 3 2 4 5 2 2" xfId="13540"/>
    <cellStyle name="Normal 3 2 3 2 4 5 2 2 2" xfId="29705"/>
    <cellStyle name="Normal 3 2 3 2 4 5 2 3" xfId="21680"/>
    <cellStyle name="Normal 3 2 3 2 4 5 3" xfId="11213"/>
    <cellStyle name="Normal 3 2 3 2 4 5 3 2" xfId="27378"/>
    <cellStyle name="Normal 3 2 3 2 4 5 4" xfId="19353"/>
    <cellStyle name="Normal 3 2 3 2 4 6" xfId="2556"/>
    <cellStyle name="Normal 3 2 3 2 4 6 2" xfId="10638"/>
    <cellStyle name="Normal 3 2 3 2 4 6 2 2" xfId="26803"/>
    <cellStyle name="Normal 3 2 3 2 4 6 3" xfId="18778"/>
    <cellStyle name="Normal 3 2 3 2 4 7" xfId="4794"/>
    <cellStyle name="Normal 3 2 3 2 4 7 2" xfId="12821"/>
    <cellStyle name="Normal 3 2 3 2 4 7 2 2" xfId="28986"/>
    <cellStyle name="Normal 3 2 3 2 4 7 3" xfId="20961"/>
    <cellStyle name="Normal 3 2 3 2 4 8" xfId="15477"/>
    <cellStyle name="Normal 3 2 3 2 4 8 2" xfId="31642"/>
    <cellStyle name="Normal 3 2 3 2 4 9" xfId="8989"/>
    <cellStyle name="Normal 3 2 3 2 4 9 2" xfId="25156"/>
    <cellStyle name="Normal 3 2 3 2 5" xfId="709"/>
    <cellStyle name="Normal 3 2 3 2 5 2" xfId="3063"/>
    <cellStyle name="Normal 3 2 3 2 5 2 2" xfId="11107"/>
    <cellStyle name="Normal 3 2 3 2 5 2 2 2" xfId="27272"/>
    <cellStyle name="Normal 3 2 3 2 5 2 3" xfId="19247"/>
    <cellStyle name="Normal 3 2 3 2 5 3" xfId="5407"/>
    <cellStyle name="Normal 3 2 3 2 5 3 2" xfId="13434"/>
    <cellStyle name="Normal 3 2 3 2 5 3 2 2" xfId="29599"/>
    <cellStyle name="Normal 3 2 3 2 5 3 3" xfId="21574"/>
    <cellStyle name="Normal 3 2 3 2 5 4" xfId="15371"/>
    <cellStyle name="Normal 3 2 3 2 5 4 2" xfId="31536"/>
    <cellStyle name="Normal 3 2 3 2 5 5" xfId="8883"/>
    <cellStyle name="Normal 3 2 3 2 5 5 2" xfId="25050"/>
    <cellStyle name="Normal 3 2 3 2 5 6" xfId="7344"/>
    <cellStyle name="Normal 3 2 3 2 5 6 2" xfId="23511"/>
    <cellStyle name="Normal 3 2 3 2 5 7" xfId="17024"/>
    <cellStyle name="Normal 3 2 3 2 6" xfId="1189"/>
    <cellStyle name="Normal 3 2 3 2 6 2" xfId="3470"/>
    <cellStyle name="Normal 3 2 3 2 6 2 2" xfId="11504"/>
    <cellStyle name="Normal 3 2 3 2 6 2 2 2" xfId="27669"/>
    <cellStyle name="Normal 3 2 3 2 6 2 3" xfId="19644"/>
    <cellStyle name="Normal 3 2 3 2 6 3" xfId="5804"/>
    <cellStyle name="Normal 3 2 3 2 6 3 2" xfId="13831"/>
    <cellStyle name="Normal 3 2 3 2 6 3 2 2" xfId="29996"/>
    <cellStyle name="Normal 3 2 3 2 6 3 3" xfId="21971"/>
    <cellStyle name="Normal 3 2 3 2 6 4" xfId="15768"/>
    <cellStyle name="Normal 3 2 3 2 6 4 2" xfId="31933"/>
    <cellStyle name="Normal 3 2 3 2 6 5" xfId="9280"/>
    <cellStyle name="Normal 3 2 3 2 6 5 2" xfId="25447"/>
    <cellStyle name="Normal 3 2 3 2 6 6" xfId="7741"/>
    <cellStyle name="Normal 3 2 3 2 6 6 2" xfId="23908"/>
    <cellStyle name="Normal 3 2 3 2 6 7" xfId="17421"/>
    <cellStyle name="Normal 3 2 3 2 7" xfId="1606"/>
    <cellStyle name="Normal 3 2 3 2 7 2" xfId="3887"/>
    <cellStyle name="Normal 3 2 3 2 7 2 2" xfId="11919"/>
    <cellStyle name="Normal 3 2 3 2 7 2 2 2" xfId="28084"/>
    <cellStyle name="Normal 3 2 3 2 7 2 3" xfId="20059"/>
    <cellStyle name="Normal 3 2 3 2 7 3" xfId="6219"/>
    <cellStyle name="Normal 3 2 3 2 7 3 2" xfId="14246"/>
    <cellStyle name="Normal 3 2 3 2 7 3 2 2" xfId="30411"/>
    <cellStyle name="Normal 3 2 3 2 7 3 3" xfId="22386"/>
    <cellStyle name="Normal 3 2 3 2 7 4" xfId="16183"/>
    <cellStyle name="Normal 3 2 3 2 7 4 2" xfId="32348"/>
    <cellStyle name="Normal 3 2 3 2 7 5" xfId="9697"/>
    <cellStyle name="Normal 3 2 3 2 7 5 2" xfId="25862"/>
    <cellStyle name="Normal 3 2 3 2 7 6" xfId="8156"/>
    <cellStyle name="Normal 3 2 3 2 7 6 2" xfId="24323"/>
    <cellStyle name="Normal 3 2 3 2 7 7" xfId="17836"/>
    <cellStyle name="Normal 3 2 3 2 8" xfId="2004"/>
    <cellStyle name="Normal 3 2 3 2 8 2" xfId="4285"/>
    <cellStyle name="Normal 3 2 3 2 8 2 2" xfId="12316"/>
    <cellStyle name="Normal 3 2 3 2 8 2 2 2" xfId="28481"/>
    <cellStyle name="Normal 3 2 3 2 8 2 3" xfId="20456"/>
    <cellStyle name="Normal 3 2 3 2 8 3" xfId="6616"/>
    <cellStyle name="Normal 3 2 3 2 8 3 2" xfId="14643"/>
    <cellStyle name="Normal 3 2 3 2 8 3 2 2" xfId="30808"/>
    <cellStyle name="Normal 3 2 3 2 8 3 3" xfId="22783"/>
    <cellStyle name="Normal 3 2 3 2 8 4" xfId="10094"/>
    <cellStyle name="Normal 3 2 3 2 8 4 2" xfId="26259"/>
    <cellStyle name="Normal 3 2 3 2 8 5" xfId="18234"/>
    <cellStyle name="Normal 3 2 3 2 9" xfId="2457"/>
    <cellStyle name="Normal 3 2 3 2 9 2" xfId="5116"/>
    <cellStyle name="Normal 3 2 3 2 9 2 2" xfId="13143"/>
    <cellStyle name="Normal 3 2 3 2 9 2 2 2" xfId="29308"/>
    <cellStyle name="Normal 3 2 3 2 9 2 3" xfId="21283"/>
    <cellStyle name="Normal 3 2 3 2 9 3" xfId="10545"/>
    <cellStyle name="Normal 3 2 3 2 9 3 2" xfId="26710"/>
    <cellStyle name="Normal 3 2 3 2 9 4" xfId="18685"/>
    <cellStyle name="Normal 3 2 3 3" xfId="434"/>
    <cellStyle name="Normal 3 2 3 3 10" xfId="4682"/>
    <cellStyle name="Normal 3 2 3 3 10 2" xfId="12709"/>
    <cellStyle name="Normal 3 2 3 3 10 2 2" xfId="28874"/>
    <cellStyle name="Normal 3 2 3 3 10 3" xfId="20849"/>
    <cellStyle name="Normal 3 2 3 3 11" xfId="15150"/>
    <cellStyle name="Normal 3 2 3 3 11 2" xfId="31315"/>
    <cellStyle name="Normal 3 2 3 3 12" xfId="8662"/>
    <cellStyle name="Normal 3 2 3 3 12 2" xfId="24829"/>
    <cellStyle name="Normal 3 2 3 3 13" xfId="7123"/>
    <cellStyle name="Normal 3 2 3 3 13 2" xfId="23290"/>
    <cellStyle name="Normal 3 2 3 3 14" xfId="16802"/>
    <cellStyle name="Normal 3 2 3 3 2" xfId="619"/>
    <cellStyle name="Normal 3 2 3 3 2 10" xfId="8799"/>
    <cellStyle name="Normal 3 2 3 3 2 10 2" xfId="24966"/>
    <cellStyle name="Normal 3 2 3 3 2 11" xfId="7260"/>
    <cellStyle name="Normal 3 2 3 3 2 11 2" xfId="23427"/>
    <cellStyle name="Normal 3 2 3 3 2 12" xfId="16940"/>
    <cellStyle name="Normal 3 2 3 3 2 2" xfId="1104"/>
    <cellStyle name="Normal 3 2 3 3 2 2 2" xfId="3385"/>
    <cellStyle name="Normal 3 2 3 3 2 2 2 2" xfId="11420"/>
    <cellStyle name="Normal 3 2 3 3 2 2 2 2 2" xfId="27585"/>
    <cellStyle name="Normal 3 2 3 3 2 2 2 3" xfId="19560"/>
    <cellStyle name="Normal 3 2 3 3 2 2 3" xfId="5720"/>
    <cellStyle name="Normal 3 2 3 3 2 2 3 2" xfId="13747"/>
    <cellStyle name="Normal 3 2 3 3 2 2 3 2 2" xfId="29912"/>
    <cellStyle name="Normal 3 2 3 3 2 2 3 3" xfId="21887"/>
    <cellStyle name="Normal 3 2 3 3 2 2 4" xfId="15684"/>
    <cellStyle name="Normal 3 2 3 3 2 2 4 2" xfId="31849"/>
    <cellStyle name="Normal 3 2 3 3 2 2 5" xfId="9196"/>
    <cellStyle name="Normal 3 2 3 3 2 2 5 2" xfId="25363"/>
    <cellStyle name="Normal 3 2 3 3 2 2 6" xfId="7657"/>
    <cellStyle name="Normal 3 2 3 3 2 2 6 2" xfId="23824"/>
    <cellStyle name="Normal 3 2 3 3 2 2 7" xfId="17337"/>
    <cellStyle name="Normal 3 2 3 3 2 3" xfId="1503"/>
    <cellStyle name="Normal 3 2 3 3 2 3 2" xfId="3784"/>
    <cellStyle name="Normal 3 2 3 3 2 3 2 2" xfId="11817"/>
    <cellStyle name="Normal 3 2 3 3 2 3 2 2 2" xfId="27982"/>
    <cellStyle name="Normal 3 2 3 3 2 3 2 3" xfId="19957"/>
    <cellStyle name="Normal 3 2 3 3 2 3 3" xfId="6117"/>
    <cellStyle name="Normal 3 2 3 3 2 3 3 2" xfId="14144"/>
    <cellStyle name="Normal 3 2 3 3 2 3 3 2 2" xfId="30309"/>
    <cellStyle name="Normal 3 2 3 3 2 3 3 3" xfId="22284"/>
    <cellStyle name="Normal 3 2 3 3 2 3 4" xfId="16081"/>
    <cellStyle name="Normal 3 2 3 3 2 3 4 2" xfId="32246"/>
    <cellStyle name="Normal 3 2 3 3 2 3 5" xfId="9594"/>
    <cellStyle name="Normal 3 2 3 3 2 3 5 2" xfId="25760"/>
    <cellStyle name="Normal 3 2 3 3 2 3 6" xfId="8054"/>
    <cellStyle name="Normal 3 2 3 3 2 3 6 2" xfId="24221"/>
    <cellStyle name="Normal 3 2 3 3 2 3 7" xfId="17734"/>
    <cellStyle name="Normal 3 2 3 3 2 4" xfId="1919"/>
    <cellStyle name="Normal 3 2 3 3 2 4 2" xfId="4200"/>
    <cellStyle name="Normal 3 2 3 3 2 4 2 2" xfId="12232"/>
    <cellStyle name="Normal 3 2 3 3 2 4 2 2 2" xfId="28397"/>
    <cellStyle name="Normal 3 2 3 3 2 4 2 3" xfId="20372"/>
    <cellStyle name="Normal 3 2 3 3 2 4 3" xfId="6532"/>
    <cellStyle name="Normal 3 2 3 3 2 4 3 2" xfId="14559"/>
    <cellStyle name="Normal 3 2 3 3 2 4 3 2 2" xfId="30724"/>
    <cellStyle name="Normal 3 2 3 3 2 4 3 3" xfId="22699"/>
    <cellStyle name="Normal 3 2 3 3 2 4 4" xfId="16496"/>
    <cellStyle name="Normal 3 2 3 3 2 4 4 2" xfId="32661"/>
    <cellStyle name="Normal 3 2 3 3 2 4 5" xfId="10010"/>
    <cellStyle name="Normal 3 2 3 3 2 4 5 2" xfId="26175"/>
    <cellStyle name="Normal 3 2 3 3 2 4 6" xfId="8469"/>
    <cellStyle name="Normal 3 2 3 3 2 4 6 2" xfId="24636"/>
    <cellStyle name="Normal 3 2 3 3 2 4 7" xfId="18149"/>
    <cellStyle name="Normal 3 2 3 3 2 5" xfId="2318"/>
    <cellStyle name="Normal 3 2 3 3 2 5 2" xfId="4599"/>
    <cellStyle name="Normal 3 2 3 3 2 5 2 2" xfId="12629"/>
    <cellStyle name="Normal 3 2 3 3 2 5 2 2 2" xfId="28794"/>
    <cellStyle name="Normal 3 2 3 3 2 5 2 3" xfId="20769"/>
    <cellStyle name="Normal 3 2 3 3 2 5 3" xfId="6929"/>
    <cellStyle name="Normal 3 2 3 3 2 5 3 2" xfId="14956"/>
    <cellStyle name="Normal 3 2 3 3 2 5 3 2 2" xfId="31121"/>
    <cellStyle name="Normal 3 2 3 3 2 5 3 3" xfId="23096"/>
    <cellStyle name="Normal 3 2 3 3 2 5 4" xfId="10407"/>
    <cellStyle name="Normal 3 2 3 3 2 5 4 2" xfId="26572"/>
    <cellStyle name="Normal 3 2 3 3 2 5 5" xfId="18547"/>
    <cellStyle name="Normal 3 2 3 3 2 6" xfId="2977"/>
    <cellStyle name="Normal 3 2 3 3 2 6 2" xfId="5323"/>
    <cellStyle name="Normal 3 2 3 3 2 6 2 2" xfId="13350"/>
    <cellStyle name="Normal 3 2 3 3 2 6 2 2 2" xfId="29515"/>
    <cellStyle name="Normal 3 2 3 3 2 6 2 3" xfId="21490"/>
    <cellStyle name="Normal 3 2 3 3 2 6 3" xfId="11023"/>
    <cellStyle name="Normal 3 2 3 3 2 6 3 2" xfId="27188"/>
    <cellStyle name="Normal 3 2 3 3 2 6 4" xfId="19163"/>
    <cellStyle name="Normal 3 2 3 3 2 7" xfId="2729"/>
    <cellStyle name="Normal 3 2 3 3 2 7 2" xfId="10804"/>
    <cellStyle name="Normal 3 2 3 3 2 7 2 2" xfId="26969"/>
    <cellStyle name="Normal 3 2 3 3 2 7 3" xfId="18944"/>
    <cellStyle name="Normal 3 2 3 3 2 8" xfId="4993"/>
    <cellStyle name="Normal 3 2 3 3 2 8 2" xfId="13020"/>
    <cellStyle name="Normal 3 2 3 3 2 8 2 2" xfId="29185"/>
    <cellStyle name="Normal 3 2 3 3 2 8 3" xfId="21160"/>
    <cellStyle name="Normal 3 2 3 3 2 9" xfId="15287"/>
    <cellStyle name="Normal 3 2 3 3 2 9 2" xfId="31452"/>
    <cellStyle name="Normal 3 2 3 3 3" xfId="955"/>
    <cellStyle name="Normal 3 2 3 3 3 10" xfId="7520"/>
    <cellStyle name="Normal 3 2 3 3 3 10 2" xfId="23687"/>
    <cellStyle name="Normal 3 2 3 3 3 11" xfId="17200"/>
    <cellStyle name="Normal 3 2 3 3 3 2" xfId="1366"/>
    <cellStyle name="Normal 3 2 3 3 3 2 2" xfId="3647"/>
    <cellStyle name="Normal 3 2 3 3 3 2 2 2" xfId="11680"/>
    <cellStyle name="Normal 3 2 3 3 3 2 2 2 2" xfId="27845"/>
    <cellStyle name="Normal 3 2 3 3 3 2 2 3" xfId="19820"/>
    <cellStyle name="Normal 3 2 3 3 3 2 3" xfId="5980"/>
    <cellStyle name="Normal 3 2 3 3 3 2 3 2" xfId="14007"/>
    <cellStyle name="Normal 3 2 3 3 3 2 3 2 2" xfId="30172"/>
    <cellStyle name="Normal 3 2 3 3 3 2 3 3" xfId="22147"/>
    <cellStyle name="Normal 3 2 3 3 3 2 4" xfId="15944"/>
    <cellStyle name="Normal 3 2 3 3 3 2 4 2" xfId="32109"/>
    <cellStyle name="Normal 3 2 3 3 3 2 5" xfId="9457"/>
    <cellStyle name="Normal 3 2 3 3 3 2 5 2" xfId="25623"/>
    <cellStyle name="Normal 3 2 3 3 3 2 6" xfId="7917"/>
    <cellStyle name="Normal 3 2 3 3 3 2 6 2" xfId="24084"/>
    <cellStyle name="Normal 3 2 3 3 3 2 7" xfId="17597"/>
    <cellStyle name="Normal 3 2 3 3 3 3" xfId="1782"/>
    <cellStyle name="Normal 3 2 3 3 3 3 2" xfId="4063"/>
    <cellStyle name="Normal 3 2 3 3 3 3 2 2" xfId="12095"/>
    <cellStyle name="Normal 3 2 3 3 3 3 2 2 2" xfId="28260"/>
    <cellStyle name="Normal 3 2 3 3 3 3 2 3" xfId="20235"/>
    <cellStyle name="Normal 3 2 3 3 3 3 3" xfId="6395"/>
    <cellStyle name="Normal 3 2 3 3 3 3 3 2" xfId="14422"/>
    <cellStyle name="Normal 3 2 3 3 3 3 3 2 2" xfId="30587"/>
    <cellStyle name="Normal 3 2 3 3 3 3 3 3" xfId="22562"/>
    <cellStyle name="Normal 3 2 3 3 3 3 4" xfId="16359"/>
    <cellStyle name="Normal 3 2 3 3 3 3 4 2" xfId="32524"/>
    <cellStyle name="Normal 3 2 3 3 3 3 5" xfId="9873"/>
    <cellStyle name="Normal 3 2 3 3 3 3 5 2" xfId="26038"/>
    <cellStyle name="Normal 3 2 3 3 3 3 6" xfId="8332"/>
    <cellStyle name="Normal 3 2 3 3 3 3 6 2" xfId="24499"/>
    <cellStyle name="Normal 3 2 3 3 3 3 7" xfId="18012"/>
    <cellStyle name="Normal 3 2 3 3 3 4" xfId="2181"/>
    <cellStyle name="Normal 3 2 3 3 3 4 2" xfId="4462"/>
    <cellStyle name="Normal 3 2 3 3 3 4 2 2" xfId="12492"/>
    <cellStyle name="Normal 3 2 3 3 3 4 2 2 2" xfId="28657"/>
    <cellStyle name="Normal 3 2 3 3 3 4 2 3" xfId="20632"/>
    <cellStyle name="Normal 3 2 3 3 3 4 3" xfId="6792"/>
    <cellStyle name="Normal 3 2 3 3 3 4 3 2" xfId="14819"/>
    <cellStyle name="Normal 3 2 3 3 3 4 3 2 2" xfId="30984"/>
    <cellStyle name="Normal 3 2 3 3 3 4 3 3" xfId="22959"/>
    <cellStyle name="Normal 3 2 3 3 3 4 4" xfId="10270"/>
    <cellStyle name="Normal 3 2 3 3 3 4 4 2" xfId="26435"/>
    <cellStyle name="Normal 3 2 3 3 3 4 5" xfId="18410"/>
    <cellStyle name="Normal 3 2 3 3 3 5" xfId="3248"/>
    <cellStyle name="Normal 3 2 3 3 3 5 2" xfId="5583"/>
    <cellStyle name="Normal 3 2 3 3 3 5 2 2" xfId="13610"/>
    <cellStyle name="Normal 3 2 3 3 3 5 2 2 2" xfId="29775"/>
    <cellStyle name="Normal 3 2 3 3 3 5 2 3" xfId="21750"/>
    <cellStyle name="Normal 3 2 3 3 3 5 3" xfId="11283"/>
    <cellStyle name="Normal 3 2 3 3 3 5 3 2" xfId="27448"/>
    <cellStyle name="Normal 3 2 3 3 3 5 4" xfId="19423"/>
    <cellStyle name="Normal 3 2 3 3 3 6" xfId="2593"/>
    <cellStyle name="Normal 3 2 3 3 3 6 2" xfId="10674"/>
    <cellStyle name="Normal 3 2 3 3 3 6 2 2" xfId="26839"/>
    <cellStyle name="Normal 3 2 3 3 3 6 3" xfId="18814"/>
    <cellStyle name="Normal 3 2 3 3 3 7" xfId="4863"/>
    <cellStyle name="Normal 3 2 3 3 3 7 2" xfId="12890"/>
    <cellStyle name="Normal 3 2 3 3 3 7 2 2" xfId="29055"/>
    <cellStyle name="Normal 3 2 3 3 3 7 3" xfId="21030"/>
    <cellStyle name="Normal 3 2 3 3 3 8" xfId="15547"/>
    <cellStyle name="Normal 3 2 3 3 3 8 2" xfId="31712"/>
    <cellStyle name="Normal 3 2 3 3 3 9" xfId="9059"/>
    <cellStyle name="Normal 3 2 3 3 3 9 2" xfId="25226"/>
    <cellStyle name="Normal 3 2 3 3 4" xfId="730"/>
    <cellStyle name="Normal 3 2 3 3 4 2" xfId="3084"/>
    <cellStyle name="Normal 3 2 3 3 4 2 2" xfId="11128"/>
    <cellStyle name="Normal 3 2 3 3 4 2 2 2" xfId="27293"/>
    <cellStyle name="Normal 3 2 3 3 4 2 3" xfId="19268"/>
    <cellStyle name="Normal 3 2 3 3 4 3" xfId="5428"/>
    <cellStyle name="Normal 3 2 3 3 4 3 2" xfId="13455"/>
    <cellStyle name="Normal 3 2 3 3 4 3 2 2" xfId="29620"/>
    <cellStyle name="Normal 3 2 3 3 4 3 3" xfId="21595"/>
    <cellStyle name="Normal 3 2 3 3 4 4" xfId="15392"/>
    <cellStyle name="Normal 3 2 3 3 4 4 2" xfId="31557"/>
    <cellStyle name="Normal 3 2 3 3 4 5" xfId="8904"/>
    <cellStyle name="Normal 3 2 3 3 4 5 2" xfId="25071"/>
    <cellStyle name="Normal 3 2 3 3 4 6" xfId="7365"/>
    <cellStyle name="Normal 3 2 3 3 4 6 2" xfId="23532"/>
    <cellStyle name="Normal 3 2 3 3 4 7" xfId="17045"/>
    <cellStyle name="Normal 3 2 3 3 5" xfId="1210"/>
    <cellStyle name="Normal 3 2 3 3 5 2" xfId="3491"/>
    <cellStyle name="Normal 3 2 3 3 5 2 2" xfId="11525"/>
    <cellStyle name="Normal 3 2 3 3 5 2 2 2" xfId="27690"/>
    <cellStyle name="Normal 3 2 3 3 5 2 3" xfId="19665"/>
    <cellStyle name="Normal 3 2 3 3 5 3" xfId="5825"/>
    <cellStyle name="Normal 3 2 3 3 5 3 2" xfId="13852"/>
    <cellStyle name="Normal 3 2 3 3 5 3 2 2" xfId="30017"/>
    <cellStyle name="Normal 3 2 3 3 5 3 3" xfId="21992"/>
    <cellStyle name="Normal 3 2 3 3 5 4" xfId="15789"/>
    <cellStyle name="Normal 3 2 3 3 5 4 2" xfId="31954"/>
    <cellStyle name="Normal 3 2 3 3 5 5" xfId="9301"/>
    <cellStyle name="Normal 3 2 3 3 5 5 2" xfId="25468"/>
    <cellStyle name="Normal 3 2 3 3 5 6" xfId="7762"/>
    <cellStyle name="Normal 3 2 3 3 5 6 2" xfId="23929"/>
    <cellStyle name="Normal 3 2 3 3 5 7" xfId="17442"/>
    <cellStyle name="Normal 3 2 3 3 6" xfId="1627"/>
    <cellStyle name="Normal 3 2 3 3 6 2" xfId="3908"/>
    <cellStyle name="Normal 3 2 3 3 6 2 2" xfId="11940"/>
    <cellStyle name="Normal 3 2 3 3 6 2 2 2" xfId="28105"/>
    <cellStyle name="Normal 3 2 3 3 6 2 3" xfId="20080"/>
    <cellStyle name="Normal 3 2 3 3 6 3" xfId="6240"/>
    <cellStyle name="Normal 3 2 3 3 6 3 2" xfId="14267"/>
    <cellStyle name="Normal 3 2 3 3 6 3 2 2" xfId="30432"/>
    <cellStyle name="Normal 3 2 3 3 6 3 3" xfId="22407"/>
    <cellStyle name="Normal 3 2 3 3 6 4" xfId="16204"/>
    <cellStyle name="Normal 3 2 3 3 6 4 2" xfId="32369"/>
    <cellStyle name="Normal 3 2 3 3 6 5" xfId="9718"/>
    <cellStyle name="Normal 3 2 3 3 6 5 2" xfId="25883"/>
    <cellStyle name="Normal 3 2 3 3 6 6" xfId="8177"/>
    <cellStyle name="Normal 3 2 3 3 6 6 2" xfId="24344"/>
    <cellStyle name="Normal 3 2 3 3 6 7" xfId="17857"/>
    <cellStyle name="Normal 3 2 3 3 7" xfId="2025"/>
    <cellStyle name="Normal 3 2 3 3 7 2" xfId="4306"/>
    <cellStyle name="Normal 3 2 3 3 7 2 2" xfId="12337"/>
    <cellStyle name="Normal 3 2 3 3 7 2 2 2" xfId="28502"/>
    <cellStyle name="Normal 3 2 3 3 7 2 3" xfId="20477"/>
    <cellStyle name="Normal 3 2 3 3 7 3" xfId="6637"/>
    <cellStyle name="Normal 3 2 3 3 7 3 2" xfId="14664"/>
    <cellStyle name="Normal 3 2 3 3 7 3 2 2" xfId="30829"/>
    <cellStyle name="Normal 3 2 3 3 7 3 3" xfId="22804"/>
    <cellStyle name="Normal 3 2 3 3 7 4" xfId="10115"/>
    <cellStyle name="Normal 3 2 3 3 7 4 2" xfId="26280"/>
    <cellStyle name="Normal 3 2 3 3 7 5" xfId="18255"/>
    <cellStyle name="Normal 3 2 3 3 8" xfId="2824"/>
    <cellStyle name="Normal 3 2 3 3 8 2" xfId="5186"/>
    <cellStyle name="Normal 3 2 3 3 8 2 2" xfId="13213"/>
    <cellStyle name="Normal 3 2 3 3 8 2 2 2" xfId="29378"/>
    <cellStyle name="Normal 3 2 3 3 8 2 3" xfId="21353"/>
    <cellStyle name="Normal 3 2 3 3 8 3" xfId="10886"/>
    <cellStyle name="Normal 3 2 3 3 8 3 2" xfId="27051"/>
    <cellStyle name="Normal 3 2 3 3 8 4" xfId="19026"/>
    <cellStyle name="Normal 3 2 3 3 9" xfId="2512"/>
    <cellStyle name="Normal 3 2 3 3 9 2" xfId="10600"/>
    <cellStyle name="Normal 3 2 3 3 9 2 2" xfId="26765"/>
    <cellStyle name="Normal 3 2 3 3 9 3" xfId="18740"/>
    <cellStyle name="Normal 3 2 3 4" xfId="435"/>
    <cellStyle name="Normal 3 2 3 4 10" xfId="8663"/>
    <cellStyle name="Normal 3 2 3 4 10 2" xfId="24830"/>
    <cellStyle name="Normal 3 2 3 4 11" xfId="7124"/>
    <cellStyle name="Normal 3 2 3 4 11 2" xfId="23291"/>
    <cellStyle name="Normal 3 2 3 4 12" xfId="16803"/>
    <cellStyle name="Normal 3 2 3 4 2" xfId="956"/>
    <cellStyle name="Normal 3 2 3 4 2 2" xfId="3249"/>
    <cellStyle name="Normal 3 2 3 4 2 2 2" xfId="11284"/>
    <cellStyle name="Normal 3 2 3 4 2 2 2 2" xfId="27449"/>
    <cellStyle name="Normal 3 2 3 4 2 2 3" xfId="19424"/>
    <cellStyle name="Normal 3 2 3 4 2 3" xfId="5584"/>
    <cellStyle name="Normal 3 2 3 4 2 3 2" xfId="13611"/>
    <cellStyle name="Normal 3 2 3 4 2 3 2 2" xfId="29776"/>
    <cellStyle name="Normal 3 2 3 4 2 3 3" xfId="21751"/>
    <cellStyle name="Normal 3 2 3 4 2 4" xfId="15548"/>
    <cellStyle name="Normal 3 2 3 4 2 4 2" xfId="31713"/>
    <cellStyle name="Normal 3 2 3 4 2 5" xfId="9060"/>
    <cellStyle name="Normal 3 2 3 4 2 5 2" xfId="25227"/>
    <cellStyle name="Normal 3 2 3 4 2 6" xfId="7521"/>
    <cellStyle name="Normal 3 2 3 4 2 6 2" xfId="23688"/>
    <cellStyle name="Normal 3 2 3 4 2 7" xfId="17201"/>
    <cellStyle name="Normal 3 2 3 4 3" xfId="1367"/>
    <cellStyle name="Normal 3 2 3 4 3 2" xfId="3648"/>
    <cellStyle name="Normal 3 2 3 4 3 2 2" xfId="11681"/>
    <cellStyle name="Normal 3 2 3 4 3 2 2 2" xfId="27846"/>
    <cellStyle name="Normal 3 2 3 4 3 2 3" xfId="19821"/>
    <cellStyle name="Normal 3 2 3 4 3 3" xfId="5981"/>
    <cellStyle name="Normal 3 2 3 4 3 3 2" xfId="14008"/>
    <cellStyle name="Normal 3 2 3 4 3 3 2 2" xfId="30173"/>
    <cellStyle name="Normal 3 2 3 4 3 3 3" xfId="22148"/>
    <cellStyle name="Normal 3 2 3 4 3 4" xfId="15945"/>
    <cellStyle name="Normal 3 2 3 4 3 4 2" xfId="32110"/>
    <cellStyle name="Normal 3 2 3 4 3 5" xfId="9458"/>
    <cellStyle name="Normal 3 2 3 4 3 5 2" xfId="25624"/>
    <cellStyle name="Normal 3 2 3 4 3 6" xfId="7918"/>
    <cellStyle name="Normal 3 2 3 4 3 6 2" xfId="24085"/>
    <cellStyle name="Normal 3 2 3 4 3 7" xfId="17598"/>
    <cellStyle name="Normal 3 2 3 4 4" xfId="1783"/>
    <cellStyle name="Normal 3 2 3 4 4 2" xfId="4064"/>
    <cellStyle name="Normal 3 2 3 4 4 2 2" xfId="12096"/>
    <cellStyle name="Normal 3 2 3 4 4 2 2 2" xfId="28261"/>
    <cellStyle name="Normal 3 2 3 4 4 2 3" xfId="20236"/>
    <cellStyle name="Normal 3 2 3 4 4 3" xfId="6396"/>
    <cellStyle name="Normal 3 2 3 4 4 3 2" xfId="14423"/>
    <cellStyle name="Normal 3 2 3 4 4 3 2 2" xfId="30588"/>
    <cellStyle name="Normal 3 2 3 4 4 3 3" xfId="22563"/>
    <cellStyle name="Normal 3 2 3 4 4 4" xfId="16360"/>
    <cellStyle name="Normal 3 2 3 4 4 4 2" xfId="32525"/>
    <cellStyle name="Normal 3 2 3 4 4 5" xfId="9874"/>
    <cellStyle name="Normal 3 2 3 4 4 5 2" xfId="26039"/>
    <cellStyle name="Normal 3 2 3 4 4 6" xfId="8333"/>
    <cellStyle name="Normal 3 2 3 4 4 6 2" xfId="24500"/>
    <cellStyle name="Normal 3 2 3 4 4 7" xfId="18013"/>
    <cellStyle name="Normal 3 2 3 4 5" xfId="2182"/>
    <cellStyle name="Normal 3 2 3 4 5 2" xfId="4463"/>
    <cellStyle name="Normal 3 2 3 4 5 2 2" xfId="12493"/>
    <cellStyle name="Normal 3 2 3 4 5 2 2 2" xfId="28658"/>
    <cellStyle name="Normal 3 2 3 4 5 2 3" xfId="20633"/>
    <cellStyle name="Normal 3 2 3 4 5 3" xfId="6793"/>
    <cellStyle name="Normal 3 2 3 4 5 3 2" xfId="14820"/>
    <cellStyle name="Normal 3 2 3 4 5 3 2 2" xfId="30985"/>
    <cellStyle name="Normal 3 2 3 4 5 3 3" xfId="22960"/>
    <cellStyle name="Normal 3 2 3 4 5 4" xfId="10271"/>
    <cellStyle name="Normal 3 2 3 4 5 4 2" xfId="26436"/>
    <cellStyle name="Normal 3 2 3 4 5 5" xfId="18411"/>
    <cellStyle name="Normal 3 2 3 4 6" xfId="2825"/>
    <cellStyle name="Normal 3 2 3 4 6 2" xfId="5187"/>
    <cellStyle name="Normal 3 2 3 4 6 2 2" xfId="13214"/>
    <cellStyle name="Normal 3 2 3 4 6 2 2 2" xfId="29379"/>
    <cellStyle name="Normal 3 2 3 4 6 2 3" xfId="21354"/>
    <cellStyle name="Normal 3 2 3 4 6 3" xfId="10887"/>
    <cellStyle name="Normal 3 2 3 4 6 3 2" xfId="27052"/>
    <cellStyle name="Normal 3 2 3 4 6 4" xfId="19027"/>
    <cellStyle name="Normal 3 2 3 4 7" xfId="2594"/>
    <cellStyle name="Normal 3 2 3 4 7 2" xfId="10675"/>
    <cellStyle name="Normal 3 2 3 4 7 2 2" xfId="26840"/>
    <cellStyle name="Normal 3 2 3 4 7 3" xfId="18815"/>
    <cellStyle name="Normal 3 2 3 4 8" xfId="4864"/>
    <cellStyle name="Normal 3 2 3 4 8 2" xfId="12891"/>
    <cellStyle name="Normal 3 2 3 4 8 2 2" xfId="29056"/>
    <cellStyle name="Normal 3 2 3 4 8 3" xfId="21031"/>
    <cellStyle name="Normal 3 2 3 4 9" xfId="15151"/>
    <cellStyle name="Normal 3 2 3 4 9 2" xfId="31316"/>
    <cellStyle name="Normal 3 2 3 5" xfId="432"/>
    <cellStyle name="Normal 3 2 3 5 10" xfId="8660"/>
    <cellStyle name="Normal 3 2 3 5 10 2" xfId="24827"/>
    <cellStyle name="Normal 3 2 3 5 11" xfId="7121"/>
    <cellStyle name="Normal 3 2 3 5 11 2" xfId="23288"/>
    <cellStyle name="Normal 3 2 3 5 12" xfId="16800"/>
    <cellStyle name="Normal 3 2 3 5 2" xfId="953"/>
    <cellStyle name="Normal 3 2 3 5 2 2" xfId="3246"/>
    <cellStyle name="Normal 3 2 3 5 2 2 2" xfId="11281"/>
    <cellStyle name="Normal 3 2 3 5 2 2 2 2" xfId="27446"/>
    <cellStyle name="Normal 3 2 3 5 2 2 3" xfId="19421"/>
    <cellStyle name="Normal 3 2 3 5 2 3" xfId="5581"/>
    <cellStyle name="Normal 3 2 3 5 2 3 2" xfId="13608"/>
    <cellStyle name="Normal 3 2 3 5 2 3 2 2" xfId="29773"/>
    <cellStyle name="Normal 3 2 3 5 2 3 3" xfId="21748"/>
    <cellStyle name="Normal 3 2 3 5 2 4" xfId="15545"/>
    <cellStyle name="Normal 3 2 3 5 2 4 2" xfId="31710"/>
    <cellStyle name="Normal 3 2 3 5 2 5" xfId="9057"/>
    <cellStyle name="Normal 3 2 3 5 2 5 2" xfId="25224"/>
    <cellStyle name="Normal 3 2 3 5 2 6" xfId="7518"/>
    <cellStyle name="Normal 3 2 3 5 2 6 2" xfId="23685"/>
    <cellStyle name="Normal 3 2 3 5 2 7" xfId="17198"/>
    <cellStyle name="Normal 3 2 3 5 3" xfId="1364"/>
    <cellStyle name="Normal 3 2 3 5 3 2" xfId="3645"/>
    <cellStyle name="Normal 3 2 3 5 3 2 2" xfId="11678"/>
    <cellStyle name="Normal 3 2 3 5 3 2 2 2" xfId="27843"/>
    <cellStyle name="Normal 3 2 3 5 3 2 3" xfId="19818"/>
    <cellStyle name="Normal 3 2 3 5 3 3" xfId="5978"/>
    <cellStyle name="Normal 3 2 3 5 3 3 2" xfId="14005"/>
    <cellStyle name="Normal 3 2 3 5 3 3 2 2" xfId="30170"/>
    <cellStyle name="Normal 3 2 3 5 3 3 3" xfId="22145"/>
    <cellStyle name="Normal 3 2 3 5 3 4" xfId="15942"/>
    <cellStyle name="Normal 3 2 3 5 3 4 2" xfId="32107"/>
    <cellStyle name="Normal 3 2 3 5 3 5" xfId="9455"/>
    <cellStyle name="Normal 3 2 3 5 3 5 2" xfId="25621"/>
    <cellStyle name="Normal 3 2 3 5 3 6" xfId="7915"/>
    <cellStyle name="Normal 3 2 3 5 3 6 2" xfId="24082"/>
    <cellStyle name="Normal 3 2 3 5 3 7" xfId="17595"/>
    <cellStyle name="Normal 3 2 3 5 4" xfId="1780"/>
    <cellStyle name="Normal 3 2 3 5 4 2" xfId="4061"/>
    <cellStyle name="Normal 3 2 3 5 4 2 2" xfId="12093"/>
    <cellStyle name="Normal 3 2 3 5 4 2 2 2" xfId="28258"/>
    <cellStyle name="Normal 3 2 3 5 4 2 3" xfId="20233"/>
    <cellStyle name="Normal 3 2 3 5 4 3" xfId="6393"/>
    <cellStyle name="Normal 3 2 3 5 4 3 2" xfId="14420"/>
    <cellStyle name="Normal 3 2 3 5 4 3 2 2" xfId="30585"/>
    <cellStyle name="Normal 3 2 3 5 4 3 3" xfId="22560"/>
    <cellStyle name="Normal 3 2 3 5 4 4" xfId="16357"/>
    <cellStyle name="Normal 3 2 3 5 4 4 2" xfId="32522"/>
    <cellStyle name="Normal 3 2 3 5 4 5" xfId="9871"/>
    <cellStyle name="Normal 3 2 3 5 4 5 2" xfId="26036"/>
    <cellStyle name="Normal 3 2 3 5 4 6" xfId="8330"/>
    <cellStyle name="Normal 3 2 3 5 4 6 2" xfId="24497"/>
    <cellStyle name="Normal 3 2 3 5 4 7" xfId="18010"/>
    <cellStyle name="Normal 3 2 3 5 5" xfId="2179"/>
    <cellStyle name="Normal 3 2 3 5 5 2" xfId="4460"/>
    <cellStyle name="Normal 3 2 3 5 5 2 2" xfId="12490"/>
    <cellStyle name="Normal 3 2 3 5 5 2 2 2" xfId="28655"/>
    <cellStyle name="Normal 3 2 3 5 5 2 3" xfId="20630"/>
    <cellStyle name="Normal 3 2 3 5 5 3" xfId="6790"/>
    <cellStyle name="Normal 3 2 3 5 5 3 2" xfId="14817"/>
    <cellStyle name="Normal 3 2 3 5 5 3 2 2" xfId="30982"/>
    <cellStyle name="Normal 3 2 3 5 5 3 3" xfId="22957"/>
    <cellStyle name="Normal 3 2 3 5 5 4" xfId="10268"/>
    <cellStyle name="Normal 3 2 3 5 5 4 2" xfId="26433"/>
    <cellStyle name="Normal 3 2 3 5 5 5" xfId="18408"/>
    <cellStyle name="Normal 3 2 3 5 6" xfId="2822"/>
    <cellStyle name="Normal 3 2 3 5 6 2" xfId="5184"/>
    <cellStyle name="Normal 3 2 3 5 6 2 2" xfId="13211"/>
    <cellStyle name="Normal 3 2 3 5 6 2 2 2" xfId="29376"/>
    <cellStyle name="Normal 3 2 3 5 6 2 3" xfId="21351"/>
    <cellStyle name="Normal 3 2 3 5 6 3" xfId="10884"/>
    <cellStyle name="Normal 3 2 3 5 6 3 2" xfId="27049"/>
    <cellStyle name="Normal 3 2 3 5 6 4" xfId="19024"/>
    <cellStyle name="Normal 3 2 3 5 7" xfId="2591"/>
    <cellStyle name="Normal 3 2 3 5 7 2" xfId="10672"/>
    <cellStyle name="Normal 3 2 3 5 7 2 2" xfId="26837"/>
    <cellStyle name="Normal 3 2 3 5 7 3" xfId="18812"/>
    <cellStyle name="Normal 3 2 3 5 8" xfId="4861"/>
    <cellStyle name="Normal 3 2 3 5 8 2" xfId="12888"/>
    <cellStyle name="Normal 3 2 3 5 8 2 2" xfId="29053"/>
    <cellStyle name="Normal 3 2 3 5 8 3" xfId="21028"/>
    <cellStyle name="Normal 3 2 3 5 9" xfId="15148"/>
    <cellStyle name="Normal 3 2 3 5 9 2" xfId="31313"/>
    <cellStyle name="Normal 3 2 3 6" xfId="617"/>
    <cellStyle name="Normal 3 2 3 6 10" xfId="8797"/>
    <cellStyle name="Normal 3 2 3 6 10 2" xfId="24964"/>
    <cellStyle name="Normal 3 2 3 6 11" xfId="7258"/>
    <cellStyle name="Normal 3 2 3 6 11 2" xfId="23425"/>
    <cellStyle name="Normal 3 2 3 6 12" xfId="16938"/>
    <cellStyle name="Normal 3 2 3 6 2" xfId="1102"/>
    <cellStyle name="Normal 3 2 3 6 2 2" xfId="3383"/>
    <cellStyle name="Normal 3 2 3 6 2 2 2" xfId="11418"/>
    <cellStyle name="Normal 3 2 3 6 2 2 2 2" xfId="27583"/>
    <cellStyle name="Normal 3 2 3 6 2 2 3" xfId="19558"/>
    <cellStyle name="Normal 3 2 3 6 2 3" xfId="5718"/>
    <cellStyle name="Normal 3 2 3 6 2 3 2" xfId="13745"/>
    <cellStyle name="Normal 3 2 3 6 2 3 2 2" xfId="29910"/>
    <cellStyle name="Normal 3 2 3 6 2 3 3" xfId="21885"/>
    <cellStyle name="Normal 3 2 3 6 2 4" xfId="15682"/>
    <cellStyle name="Normal 3 2 3 6 2 4 2" xfId="31847"/>
    <cellStyle name="Normal 3 2 3 6 2 5" xfId="9194"/>
    <cellStyle name="Normal 3 2 3 6 2 5 2" xfId="25361"/>
    <cellStyle name="Normal 3 2 3 6 2 6" xfId="7655"/>
    <cellStyle name="Normal 3 2 3 6 2 6 2" xfId="23822"/>
    <cellStyle name="Normal 3 2 3 6 2 7" xfId="17335"/>
    <cellStyle name="Normal 3 2 3 6 3" xfId="1501"/>
    <cellStyle name="Normal 3 2 3 6 3 2" xfId="3782"/>
    <cellStyle name="Normal 3 2 3 6 3 2 2" xfId="11815"/>
    <cellStyle name="Normal 3 2 3 6 3 2 2 2" xfId="27980"/>
    <cellStyle name="Normal 3 2 3 6 3 2 3" xfId="19955"/>
    <cellStyle name="Normal 3 2 3 6 3 3" xfId="6115"/>
    <cellStyle name="Normal 3 2 3 6 3 3 2" xfId="14142"/>
    <cellStyle name="Normal 3 2 3 6 3 3 2 2" xfId="30307"/>
    <cellStyle name="Normal 3 2 3 6 3 3 3" xfId="22282"/>
    <cellStyle name="Normal 3 2 3 6 3 4" xfId="16079"/>
    <cellStyle name="Normal 3 2 3 6 3 4 2" xfId="32244"/>
    <cellStyle name="Normal 3 2 3 6 3 5" xfId="9592"/>
    <cellStyle name="Normal 3 2 3 6 3 5 2" xfId="25758"/>
    <cellStyle name="Normal 3 2 3 6 3 6" xfId="8052"/>
    <cellStyle name="Normal 3 2 3 6 3 6 2" xfId="24219"/>
    <cellStyle name="Normal 3 2 3 6 3 7" xfId="17732"/>
    <cellStyle name="Normal 3 2 3 6 4" xfId="1917"/>
    <cellStyle name="Normal 3 2 3 6 4 2" xfId="4198"/>
    <cellStyle name="Normal 3 2 3 6 4 2 2" xfId="12230"/>
    <cellStyle name="Normal 3 2 3 6 4 2 2 2" xfId="28395"/>
    <cellStyle name="Normal 3 2 3 6 4 2 3" xfId="20370"/>
    <cellStyle name="Normal 3 2 3 6 4 3" xfId="6530"/>
    <cellStyle name="Normal 3 2 3 6 4 3 2" xfId="14557"/>
    <cellStyle name="Normal 3 2 3 6 4 3 2 2" xfId="30722"/>
    <cellStyle name="Normal 3 2 3 6 4 3 3" xfId="22697"/>
    <cellStyle name="Normal 3 2 3 6 4 4" xfId="16494"/>
    <cellStyle name="Normal 3 2 3 6 4 4 2" xfId="32659"/>
    <cellStyle name="Normal 3 2 3 6 4 5" xfId="10008"/>
    <cellStyle name="Normal 3 2 3 6 4 5 2" xfId="26173"/>
    <cellStyle name="Normal 3 2 3 6 4 6" xfId="8467"/>
    <cellStyle name="Normal 3 2 3 6 4 6 2" xfId="24634"/>
    <cellStyle name="Normal 3 2 3 6 4 7" xfId="18147"/>
    <cellStyle name="Normal 3 2 3 6 5" xfId="2316"/>
    <cellStyle name="Normal 3 2 3 6 5 2" xfId="4597"/>
    <cellStyle name="Normal 3 2 3 6 5 2 2" xfId="12627"/>
    <cellStyle name="Normal 3 2 3 6 5 2 2 2" xfId="28792"/>
    <cellStyle name="Normal 3 2 3 6 5 2 3" xfId="20767"/>
    <cellStyle name="Normal 3 2 3 6 5 3" xfId="6927"/>
    <cellStyle name="Normal 3 2 3 6 5 3 2" xfId="14954"/>
    <cellStyle name="Normal 3 2 3 6 5 3 2 2" xfId="31119"/>
    <cellStyle name="Normal 3 2 3 6 5 3 3" xfId="23094"/>
    <cellStyle name="Normal 3 2 3 6 5 4" xfId="10405"/>
    <cellStyle name="Normal 3 2 3 6 5 4 2" xfId="26570"/>
    <cellStyle name="Normal 3 2 3 6 5 5" xfId="18545"/>
    <cellStyle name="Normal 3 2 3 6 6" xfId="2975"/>
    <cellStyle name="Normal 3 2 3 6 6 2" xfId="5321"/>
    <cellStyle name="Normal 3 2 3 6 6 2 2" xfId="13348"/>
    <cellStyle name="Normal 3 2 3 6 6 2 2 2" xfId="29513"/>
    <cellStyle name="Normal 3 2 3 6 6 2 3" xfId="21488"/>
    <cellStyle name="Normal 3 2 3 6 6 3" xfId="11021"/>
    <cellStyle name="Normal 3 2 3 6 6 3 2" xfId="27186"/>
    <cellStyle name="Normal 3 2 3 6 6 4" xfId="19161"/>
    <cellStyle name="Normal 3 2 3 6 7" xfId="2727"/>
    <cellStyle name="Normal 3 2 3 6 7 2" xfId="10802"/>
    <cellStyle name="Normal 3 2 3 6 7 2 2" xfId="26967"/>
    <cellStyle name="Normal 3 2 3 6 7 3" xfId="18942"/>
    <cellStyle name="Normal 3 2 3 6 8" xfId="4991"/>
    <cellStyle name="Normal 3 2 3 6 8 2" xfId="13018"/>
    <cellStyle name="Normal 3 2 3 6 8 2 2" xfId="29183"/>
    <cellStyle name="Normal 3 2 3 6 8 3" xfId="21158"/>
    <cellStyle name="Normal 3 2 3 6 9" xfId="15285"/>
    <cellStyle name="Normal 3 2 3 6 9 2" xfId="31450"/>
    <cellStyle name="Normal 3 2 3 7" xfId="806"/>
    <cellStyle name="Normal 3 2 3 7 10" xfId="7394"/>
    <cellStyle name="Normal 3 2 3 7 10 2" xfId="23561"/>
    <cellStyle name="Normal 3 2 3 7 11" xfId="17074"/>
    <cellStyle name="Normal 3 2 3 7 2" xfId="1240"/>
    <cellStyle name="Normal 3 2 3 7 2 2" xfId="3521"/>
    <cellStyle name="Normal 3 2 3 7 2 2 2" xfId="11554"/>
    <cellStyle name="Normal 3 2 3 7 2 2 2 2" xfId="27719"/>
    <cellStyle name="Normal 3 2 3 7 2 2 3" xfId="19694"/>
    <cellStyle name="Normal 3 2 3 7 2 3" xfId="5854"/>
    <cellStyle name="Normal 3 2 3 7 2 3 2" xfId="13881"/>
    <cellStyle name="Normal 3 2 3 7 2 3 2 2" xfId="30046"/>
    <cellStyle name="Normal 3 2 3 7 2 3 3" xfId="22021"/>
    <cellStyle name="Normal 3 2 3 7 2 4" xfId="15818"/>
    <cellStyle name="Normal 3 2 3 7 2 4 2" xfId="31983"/>
    <cellStyle name="Normal 3 2 3 7 2 5" xfId="9331"/>
    <cellStyle name="Normal 3 2 3 7 2 5 2" xfId="25497"/>
    <cellStyle name="Normal 3 2 3 7 2 6" xfId="7791"/>
    <cellStyle name="Normal 3 2 3 7 2 6 2" xfId="23958"/>
    <cellStyle name="Normal 3 2 3 7 2 7" xfId="17471"/>
    <cellStyle name="Normal 3 2 3 7 3" xfId="1656"/>
    <cellStyle name="Normal 3 2 3 7 3 2" xfId="3937"/>
    <cellStyle name="Normal 3 2 3 7 3 2 2" xfId="11969"/>
    <cellStyle name="Normal 3 2 3 7 3 2 2 2" xfId="28134"/>
    <cellStyle name="Normal 3 2 3 7 3 2 3" xfId="20109"/>
    <cellStyle name="Normal 3 2 3 7 3 3" xfId="6269"/>
    <cellStyle name="Normal 3 2 3 7 3 3 2" xfId="14296"/>
    <cellStyle name="Normal 3 2 3 7 3 3 2 2" xfId="30461"/>
    <cellStyle name="Normal 3 2 3 7 3 3 3" xfId="22436"/>
    <cellStyle name="Normal 3 2 3 7 3 4" xfId="16233"/>
    <cellStyle name="Normal 3 2 3 7 3 4 2" xfId="32398"/>
    <cellStyle name="Normal 3 2 3 7 3 5" xfId="9747"/>
    <cellStyle name="Normal 3 2 3 7 3 5 2" xfId="25912"/>
    <cellStyle name="Normal 3 2 3 7 3 6" xfId="8206"/>
    <cellStyle name="Normal 3 2 3 7 3 6 2" xfId="24373"/>
    <cellStyle name="Normal 3 2 3 7 3 7" xfId="17886"/>
    <cellStyle name="Normal 3 2 3 7 4" xfId="2055"/>
    <cellStyle name="Normal 3 2 3 7 4 2" xfId="4336"/>
    <cellStyle name="Normal 3 2 3 7 4 2 2" xfId="12366"/>
    <cellStyle name="Normal 3 2 3 7 4 2 2 2" xfId="28531"/>
    <cellStyle name="Normal 3 2 3 7 4 2 3" xfId="20506"/>
    <cellStyle name="Normal 3 2 3 7 4 3" xfId="6666"/>
    <cellStyle name="Normal 3 2 3 7 4 3 2" xfId="14693"/>
    <cellStyle name="Normal 3 2 3 7 4 3 2 2" xfId="30858"/>
    <cellStyle name="Normal 3 2 3 7 4 3 3" xfId="22833"/>
    <cellStyle name="Normal 3 2 3 7 4 4" xfId="10144"/>
    <cellStyle name="Normal 3 2 3 7 4 4 2" xfId="26309"/>
    <cellStyle name="Normal 3 2 3 7 4 5" xfId="18284"/>
    <cellStyle name="Normal 3 2 3 7 5" xfId="3114"/>
    <cellStyle name="Normal 3 2 3 7 5 2" xfId="5457"/>
    <cellStyle name="Normal 3 2 3 7 5 2 2" xfId="13484"/>
    <cellStyle name="Normal 3 2 3 7 5 2 2 2" xfId="29649"/>
    <cellStyle name="Normal 3 2 3 7 5 2 3" xfId="21624"/>
    <cellStyle name="Normal 3 2 3 7 5 3" xfId="11157"/>
    <cellStyle name="Normal 3 2 3 7 5 3 2" xfId="27322"/>
    <cellStyle name="Normal 3 2 3 7 5 4" xfId="19297"/>
    <cellStyle name="Normal 3 2 3 7 6" xfId="2536"/>
    <cellStyle name="Normal 3 2 3 7 6 2" xfId="10622"/>
    <cellStyle name="Normal 3 2 3 7 6 2 2" xfId="26787"/>
    <cellStyle name="Normal 3 2 3 7 6 3" xfId="18762"/>
    <cellStyle name="Normal 3 2 3 7 7" xfId="4738"/>
    <cellStyle name="Normal 3 2 3 7 7 2" xfId="12765"/>
    <cellStyle name="Normal 3 2 3 7 7 2 2" xfId="28930"/>
    <cellStyle name="Normal 3 2 3 7 7 3" xfId="20905"/>
    <cellStyle name="Normal 3 2 3 7 8" xfId="15421"/>
    <cellStyle name="Normal 3 2 3 7 8 2" xfId="31586"/>
    <cellStyle name="Normal 3 2 3 7 9" xfId="8933"/>
    <cellStyle name="Normal 3 2 3 7 9 2" xfId="25100"/>
    <cellStyle name="Normal 3 2 3 8" xfId="688"/>
    <cellStyle name="Normal 3 2 3 8 2" xfId="3042"/>
    <cellStyle name="Normal 3 2 3 8 2 2" xfId="11086"/>
    <cellStyle name="Normal 3 2 3 8 2 2 2" xfId="27251"/>
    <cellStyle name="Normal 3 2 3 8 2 3" xfId="19226"/>
    <cellStyle name="Normal 3 2 3 8 3" xfId="5386"/>
    <cellStyle name="Normal 3 2 3 8 3 2" xfId="13413"/>
    <cellStyle name="Normal 3 2 3 8 3 2 2" xfId="29578"/>
    <cellStyle name="Normal 3 2 3 8 3 3" xfId="21553"/>
    <cellStyle name="Normal 3 2 3 8 4" xfId="15350"/>
    <cellStyle name="Normal 3 2 3 8 4 2" xfId="31515"/>
    <cellStyle name="Normal 3 2 3 8 5" xfId="8862"/>
    <cellStyle name="Normal 3 2 3 8 5 2" xfId="25029"/>
    <cellStyle name="Normal 3 2 3 8 6" xfId="7323"/>
    <cellStyle name="Normal 3 2 3 8 6 2" xfId="23490"/>
    <cellStyle name="Normal 3 2 3 8 7" xfId="17003"/>
    <cellStyle name="Normal 3 2 3 9" xfId="1168"/>
    <cellStyle name="Normal 3 2 3 9 2" xfId="3449"/>
    <cellStyle name="Normal 3 2 3 9 2 2" xfId="11483"/>
    <cellStyle name="Normal 3 2 3 9 2 2 2" xfId="27648"/>
    <cellStyle name="Normal 3 2 3 9 2 3" xfId="19623"/>
    <cellStyle name="Normal 3 2 3 9 3" xfId="5783"/>
    <cellStyle name="Normal 3 2 3 9 3 2" xfId="13810"/>
    <cellStyle name="Normal 3 2 3 9 3 2 2" xfId="29975"/>
    <cellStyle name="Normal 3 2 3 9 3 3" xfId="21950"/>
    <cellStyle name="Normal 3 2 3 9 4" xfId="15747"/>
    <cellStyle name="Normal 3 2 3 9 4 2" xfId="31912"/>
    <cellStyle name="Normal 3 2 3 9 5" xfId="9259"/>
    <cellStyle name="Normal 3 2 3 9 5 2" xfId="25426"/>
    <cellStyle name="Normal 3 2 3 9 6" xfId="7720"/>
    <cellStyle name="Normal 3 2 3 9 6 2" xfId="23887"/>
    <cellStyle name="Normal 3 2 3 9 7" xfId="17400"/>
    <cellStyle name="Normal 3 2 4" xfId="436"/>
    <cellStyle name="Normal 3 2 4 10" xfId="2378"/>
    <cellStyle name="Normal 3 2 4 10 2" xfId="10466"/>
    <cellStyle name="Normal 3 2 4 10 2 2" xfId="26631"/>
    <cellStyle name="Normal 3 2 4 10 3" xfId="18606"/>
    <cellStyle name="Normal 3 2 4 11" xfId="4683"/>
    <cellStyle name="Normal 3 2 4 11 2" xfId="12710"/>
    <cellStyle name="Normal 3 2 4 11 2 2" xfId="28875"/>
    <cellStyle name="Normal 3 2 4 11 3" xfId="20850"/>
    <cellStyle name="Normal 3 2 4 12" xfId="15152"/>
    <cellStyle name="Normal 3 2 4 12 2" xfId="31317"/>
    <cellStyle name="Normal 3 2 4 13" xfId="8664"/>
    <cellStyle name="Normal 3 2 4 13 2" xfId="24831"/>
    <cellStyle name="Normal 3 2 4 14" xfId="7125"/>
    <cellStyle name="Normal 3 2 4 14 2" xfId="23292"/>
    <cellStyle name="Normal 3 2 4 15" xfId="16804"/>
    <cellStyle name="Normal 3 2 4 2" xfId="437"/>
    <cellStyle name="Normal 3 2 4 2 10" xfId="8665"/>
    <cellStyle name="Normal 3 2 4 2 10 2" xfId="24832"/>
    <cellStyle name="Normal 3 2 4 2 11" xfId="7126"/>
    <cellStyle name="Normal 3 2 4 2 11 2" xfId="23293"/>
    <cellStyle name="Normal 3 2 4 2 12" xfId="16805"/>
    <cellStyle name="Normal 3 2 4 2 2" xfId="958"/>
    <cellStyle name="Normal 3 2 4 2 2 2" xfId="3251"/>
    <cellStyle name="Normal 3 2 4 2 2 2 2" xfId="11286"/>
    <cellStyle name="Normal 3 2 4 2 2 2 2 2" xfId="27451"/>
    <cellStyle name="Normal 3 2 4 2 2 2 3" xfId="19426"/>
    <cellStyle name="Normal 3 2 4 2 2 3" xfId="5586"/>
    <cellStyle name="Normal 3 2 4 2 2 3 2" xfId="13613"/>
    <cellStyle name="Normal 3 2 4 2 2 3 2 2" xfId="29778"/>
    <cellStyle name="Normal 3 2 4 2 2 3 3" xfId="21753"/>
    <cellStyle name="Normal 3 2 4 2 2 4" xfId="15550"/>
    <cellStyle name="Normal 3 2 4 2 2 4 2" xfId="31715"/>
    <cellStyle name="Normal 3 2 4 2 2 5" xfId="9062"/>
    <cellStyle name="Normal 3 2 4 2 2 5 2" xfId="25229"/>
    <cellStyle name="Normal 3 2 4 2 2 6" xfId="7523"/>
    <cellStyle name="Normal 3 2 4 2 2 6 2" xfId="23690"/>
    <cellStyle name="Normal 3 2 4 2 2 7" xfId="17203"/>
    <cellStyle name="Normal 3 2 4 2 3" xfId="1369"/>
    <cellStyle name="Normal 3 2 4 2 3 2" xfId="3650"/>
    <cellStyle name="Normal 3 2 4 2 3 2 2" xfId="11683"/>
    <cellStyle name="Normal 3 2 4 2 3 2 2 2" xfId="27848"/>
    <cellStyle name="Normal 3 2 4 2 3 2 3" xfId="19823"/>
    <cellStyle name="Normal 3 2 4 2 3 3" xfId="5983"/>
    <cellStyle name="Normal 3 2 4 2 3 3 2" xfId="14010"/>
    <cellStyle name="Normal 3 2 4 2 3 3 2 2" xfId="30175"/>
    <cellStyle name="Normal 3 2 4 2 3 3 3" xfId="22150"/>
    <cellStyle name="Normal 3 2 4 2 3 4" xfId="15947"/>
    <cellStyle name="Normal 3 2 4 2 3 4 2" xfId="32112"/>
    <cellStyle name="Normal 3 2 4 2 3 5" xfId="9460"/>
    <cellStyle name="Normal 3 2 4 2 3 5 2" xfId="25626"/>
    <cellStyle name="Normal 3 2 4 2 3 6" xfId="7920"/>
    <cellStyle name="Normal 3 2 4 2 3 6 2" xfId="24087"/>
    <cellStyle name="Normal 3 2 4 2 3 7" xfId="17600"/>
    <cellStyle name="Normal 3 2 4 2 4" xfId="1785"/>
    <cellStyle name="Normal 3 2 4 2 4 2" xfId="4066"/>
    <cellStyle name="Normal 3 2 4 2 4 2 2" xfId="12098"/>
    <cellStyle name="Normal 3 2 4 2 4 2 2 2" xfId="28263"/>
    <cellStyle name="Normal 3 2 4 2 4 2 3" xfId="20238"/>
    <cellStyle name="Normal 3 2 4 2 4 3" xfId="6398"/>
    <cellStyle name="Normal 3 2 4 2 4 3 2" xfId="14425"/>
    <cellStyle name="Normal 3 2 4 2 4 3 2 2" xfId="30590"/>
    <cellStyle name="Normal 3 2 4 2 4 3 3" xfId="22565"/>
    <cellStyle name="Normal 3 2 4 2 4 4" xfId="16362"/>
    <cellStyle name="Normal 3 2 4 2 4 4 2" xfId="32527"/>
    <cellStyle name="Normal 3 2 4 2 4 5" xfId="9876"/>
    <cellStyle name="Normal 3 2 4 2 4 5 2" xfId="26041"/>
    <cellStyle name="Normal 3 2 4 2 4 6" xfId="8335"/>
    <cellStyle name="Normal 3 2 4 2 4 6 2" xfId="24502"/>
    <cellStyle name="Normal 3 2 4 2 4 7" xfId="18015"/>
    <cellStyle name="Normal 3 2 4 2 5" xfId="2184"/>
    <cellStyle name="Normal 3 2 4 2 5 2" xfId="4465"/>
    <cellStyle name="Normal 3 2 4 2 5 2 2" xfId="12495"/>
    <cellStyle name="Normal 3 2 4 2 5 2 2 2" xfId="28660"/>
    <cellStyle name="Normal 3 2 4 2 5 2 3" xfId="20635"/>
    <cellStyle name="Normal 3 2 4 2 5 3" xfId="6795"/>
    <cellStyle name="Normal 3 2 4 2 5 3 2" xfId="14822"/>
    <cellStyle name="Normal 3 2 4 2 5 3 2 2" xfId="30987"/>
    <cellStyle name="Normal 3 2 4 2 5 3 3" xfId="22962"/>
    <cellStyle name="Normal 3 2 4 2 5 4" xfId="10273"/>
    <cellStyle name="Normal 3 2 4 2 5 4 2" xfId="26438"/>
    <cellStyle name="Normal 3 2 4 2 5 5" xfId="18413"/>
    <cellStyle name="Normal 3 2 4 2 6" xfId="2827"/>
    <cellStyle name="Normal 3 2 4 2 6 2" xfId="5189"/>
    <cellStyle name="Normal 3 2 4 2 6 2 2" xfId="13216"/>
    <cellStyle name="Normal 3 2 4 2 6 2 2 2" xfId="29381"/>
    <cellStyle name="Normal 3 2 4 2 6 2 3" xfId="21356"/>
    <cellStyle name="Normal 3 2 4 2 6 3" xfId="10889"/>
    <cellStyle name="Normal 3 2 4 2 6 3 2" xfId="27054"/>
    <cellStyle name="Normal 3 2 4 2 6 4" xfId="19029"/>
    <cellStyle name="Normal 3 2 4 2 7" xfId="2596"/>
    <cellStyle name="Normal 3 2 4 2 7 2" xfId="10677"/>
    <cellStyle name="Normal 3 2 4 2 7 2 2" xfId="26842"/>
    <cellStyle name="Normal 3 2 4 2 7 3" xfId="18817"/>
    <cellStyle name="Normal 3 2 4 2 8" xfId="4866"/>
    <cellStyle name="Normal 3 2 4 2 8 2" xfId="12893"/>
    <cellStyle name="Normal 3 2 4 2 8 2 2" xfId="29058"/>
    <cellStyle name="Normal 3 2 4 2 8 3" xfId="21033"/>
    <cellStyle name="Normal 3 2 4 2 9" xfId="15153"/>
    <cellStyle name="Normal 3 2 4 2 9 2" xfId="31318"/>
    <cellStyle name="Normal 3 2 4 3" xfId="620"/>
    <cellStyle name="Normal 3 2 4 3 10" xfId="8800"/>
    <cellStyle name="Normal 3 2 4 3 10 2" xfId="24967"/>
    <cellStyle name="Normal 3 2 4 3 11" xfId="7261"/>
    <cellStyle name="Normal 3 2 4 3 11 2" xfId="23428"/>
    <cellStyle name="Normal 3 2 4 3 12" xfId="16941"/>
    <cellStyle name="Normal 3 2 4 3 2" xfId="1105"/>
    <cellStyle name="Normal 3 2 4 3 2 2" xfId="3386"/>
    <cellStyle name="Normal 3 2 4 3 2 2 2" xfId="11421"/>
    <cellStyle name="Normal 3 2 4 3 2 2 2 2" xfId="27586"/>
    <cellStyle name="Normal 3 2 4 3 2 2 3" xfId="19561"/>
    <cellStyle name="Normal 3 2 4 3 2 3" xfId="5721"/>
    <cellStyle name="Normal 3 2 4 3 2 3 2" xfId="13748"/>
    <cellStyle name="Normal 3 2 4 3 2 3 2 2" xfId="29913"/>
    <cellStyle name="Normal 3 2 4 3 2 3 3" xfId="21888"/>
    <cellStyle name="Normal 3 2 4 3 2 4" xfId="15685"/>
    <cellStyle name="Normal 3 2 4 3 2 4 2" xfId="31850"/>
    <cellStyle name="Normal 3 2 4 3 2 5" xfId="9197"/>
    <cellStyle name="Normal 3 2 4 3 2 5 2" xfId="25364"/>
    <cellStyle name="Normal 3 2 4 3 2 6" xfId="7658"/>
    <cellStyle name="Normal 3 2 4 3 2 6 2" xfId="23825"/>
    <cellStyle name="Normal 3 2 4 3 2 7" xfId="17338"/>
    <cellStyle name="Normal 3 2 4 3 3" xfId="1504"/>
    <cellStyle name="Normal 3 2 4 3 3 2" xfId="3785"/>
    <cellStyle name="Normal 3 2 4 3 3 2 2" xfId="11818"/>
    <cellStyle name="Normal 3 2 4 3 3 2 2 2" xfId="27983"/>
    <cellStyle name="Normal 3 2 4 3 3 2 3" xfId="19958"/>
    <cellStyle name="Normal 3 2 4 3 3 3" xfId="6118"/>
    <cellStyle name="Normal 3 2 4 3 3 3 2" xfId="14145"/>
    <cellStyle name="Normal 3 2 4 3 3 3 2 2" xfId="30310"/>
    <cellStyle name="Normal 3 2 4 3 3 3 3" xfId="22285"/>
    <cellStyle name="Normal 3 2 4 3 3 4" xfId="16082"/>
    <cellStyle name="Normal 3 2 4 3 3 4 2" xfId="32247"/>
    <cellStyle name="Normal 3 2 4 3 3 5" xfId="9595"/>
    <cellStyle name="Normal 3 2 4 3 3 5 2" xfId="25761"/>
    <cellStyle name="Normal 3 2 4 3 3 6" xfId="8055"/>
    <cellStyle name="Normal 3 2 4 3 3 6 2" xfId="24222"/>
    <cellStyle name="Normal 3 2 4 3 3 7" xfId="17735"/>
    <cellStyle name="Normal 3 2 4 3 4" xfId="1920"/>
    <cellStyle name="Normal 3 2 4 3 4 2" xfId="4201"/>
    <cellStyle name="Normal 3 2 4 3 4 2 2" xfId="12233"/>
    <cellStyle name="Normal 3 2 4 3 4 2 2 2" xfId="28398"/>
    <cellStyle name="Normal 3 2 4 3 4 2 3" xfId="20373"/>
    <cellStyle name="Normal 3 2 4 3 4 3" xfId="6533"/>
    <cellStyle name="Normal 3 2 4 3 4 3 2" xfId="14560"/>
    <cellStyle name="Normal 3 2 4 3 4 3 2 2" xfId="30725"/>
    <cellStyle name="Normal 3 2 4 3 4 3 3" xfId="22700"/>
    <cellStyle name="Normal 3 2 4 3 4 4" xfId="16497"/>
    <cellStyle name="Normal 3 2 4 3 4 4 2" xfId="32662"/>
    <cellStyle name="Normal 3 2 4 3 4 5" xfId="10011"/>
    <cellStyle name="Normal 3 2 4 3 4 5 2" xfId="26176"/>
    <cellStyle name="Normal 3 2 4 3 4 6" xfId="8470"/>
    <cellStyle name="Normal 3 2 4 3 4 6 2" xfId="24637"/>
    <cellStyle name="Normal 3 2 4 3 4 7" xfId="18150"/>
    <cellStyle name="Normal 3 2 4 3 5" xfId="2319"/>
    <cellStyle name="Normal 3 2 4 3 5 2" xfId="4600"/>
    <cellStyle name="Normal 3 2 4 3 5 2 2" xfId="12630"/>
    <cellStyle name="Normal 3 2 4 3 5 2 2 2" xfId="28795"/>
    <cellStyle name="Normal 3 2 4 3 5 2 3" xfId="20770"/>
    <cellStyle name="Normal 3 2 4 3 5 3" xfId="6930"/>
    <cellStyle name="Normal 3 2 4 3 5 3 2" xfId="14957"/>
    <cellStyle name="Normal 3 2 4 3 5 3 2 2" xfId="31122"/>
    <cellStyle name="Normal 3 2 4 3 5 3 3" xfId="23097"/>
    <cellStyle name="Normal 3 2 4 3 5 4" xfId="10408"/>
    <cellStyle name="Normal 3 2 4 3 5 4 2" xfId="26573"/>
    <cellStyle name="Normal 3 2 4 3 5 5" xfId="18548"/>
    <cellStyle name="Normal 3 2 4 3 6" xfId="2978"/>
    <cellStyle name="Normal 3 2 4 3 6 2" xfId="5324"/>
    <cellStyle name="Normal 3 2 4 3 6 2 2" xfId="13351"/>
    <cellStyle name="Normal 3 2 4 3 6 2 2 2" xfId="29516"/>
    <cellStyle name="Normal 3 2 4 3 6 2 3" xfId="21491"/>
    <cellStyle name="Normal 3 2 4 3 6 3" xfId="11024"/>
    <cellStyle name="Normal 3 2 4 3 6 3 2" xfId="27189"/>
    <cellStyle name="Normal 3 2 4 3 6 4" xfId="19164"/>
    <cellStyle name="Normal 3 2 4 3 7" xfId="2730"/>
    <cellStyle name="Normal 3 2 4 3 7 2" xfId="10805"/>
    <cellStyle name="Normal 3 2 4 3 7 2 2" xfId="26970"/>
    <cellStyle name="Normal 3 2 4 3 7 3" xfId="18945"/>
    <cellStyle name="Normal 3 2 4 3 8" xfId="4994"/>
    <cellStyle name="Normal 3 2 4 3 8 2" xfId="13021"/>
    <cellStyle name="Normal 3 2 4 3 8 2 2" xfId="29186"/>
    <cellStyle name="Normal 3 2 4 3 8 3" xfId="21161"/>
    <cellStyle name="Normal 3 2 4 3 9" xfId="15288"/>
    <cellStyle name="Normal 3 2 4 3 9 2" xfId="31453"/>
    <cellStyle name="Normal 3 2 4 4" xfId="957"/>
    <cellStyle name="Normal 3 2 4 4 10" xfId="7522"/>
    <cellStyle name="Normal 3 2 4 4 10 2" xfId="23689"/>
    <cellStyle name="Normal 3 2 4 4 11" xfId="17202"/>
    <cellStyle name="Normal 3 2 4 4 2" xfId="1368"/>
    <cellStyle name="Normal 3 2 4 4 2 2" xfId="3649"/>
    <cellStyle name="Normal 3 2 4 4 2 2 2" xfId="11682"/>
    <cellStyle name="Normal 3 2 4 4 2 2 2 2" xfId="27847"/>
    <cellStyle name="Normal 3 2 4 4 2 2 3" xfId="19822"/>
    <cellStyle name="Normal 3 2 4 4 2 3" xfId="5982"/>
    <cellStyle name="Normal 3 2 4 4 2 3 2" xfId="14009"/>
    <cellStyle name="Normal 3 2 4 4 2 3 2 2" xfId="30174"/>
    <cellStyle name="Normal 3 2 4 4 2 3 3" xfId="22149"/>
    <cellStyle name="Normal 3 2 4 4 2 4" xfId="15946"/>
    <cellStyle name="Normal 3 2 4 4 2 4 2" xfId="32111"/>
    <cellStyle name="Normal 3 2 4 4 2 5" xfId="9459"/>
    <cellStyle name="Normal 3 2 4 4 2 5 2" xfId="25625"/>
    <cellStyle name="Normal 3 2 4 4 2 6" xfId="7919"/>
    <cellStyle name="Normal 3 2 4 4 2 6 2" xfId="24086"/>
    <cellStyle name="Normal 3 2 4 4 2 7" xfId="17599"/>
    <cellStyle name="Normal 3 2 4 4 3" xfId="1784"/>
    <cellStyle name="Normal 3 2 4 4 3 2" xfId="4065"/>
    <cellStyle name="Normal 3 2 4 4 3 2 2" xfId="12097"/>
    <cellStyle name="Normal 3 2 4 4 3 2 2 2" xfId="28262"/>
    <cellStyle name="Normal 3 2 4 4 3 2 3" xfId="20237"/>
    <cellStyle name="Normal 3 2 4 4 3 3" xfId="6397"/>
    <cellStyle name="Normal 3 2 4 4 3 3 2" xfId="14424"/>
    <cellStyle name="Normal 3 2 4 4 3 3 2 2" xfId="30589"/>
    <cellStyle name="Normal 3 2 4 4 3 3 3" xfId="22564"/>
    <cellStyle name="Normal 3 2 4 4 3 4" xfId="16361"/>
    <cellStyle name="Normal 3 2 4 4 3 4 2" xfId="32526"/>
    <cellStyle name="Normal 3 2 4 4 3 5" xfId="9875"/>
    <cellStyle name="Normal 3 2 4 4 3 5 2" xfId="26040"/>
    <cellStyle name="Normal 3 2 4 4 3 6" xfId="8334"/>
    <cellStyle name="Normal 3 2 4 4 3 6 2" xfId="24501"/>
    <cellStyle name="Normal 3 2 4 4 3 7" xfId="18014"/>
    <cellStyle name="Normal 3 2 4 4 4" xfId="2183"/>
    <cellStyle name="Normal 3 2 4 4 4 2" xfId="4464"/>
    <cellStyle name="Normal 3 2 4 4 4 2 2" xfId="12494"/>
    <cellStyle name="Normal 3 2 4 4 4 2 2 2" xfId="28659"/>
    <cellStyle name="Normal 3 2 4 4 4 2 3" xfId="20634"/>
    <cellStyle name="Normal 3 2 4 4 4 3" xfId="6794"/>
    <cellStyle name="Normal 3 2 4 4 4 3 2" xfId="14821"/>
    <cellStyle name="Normal 3 2 4 4 4 3 2 2" xfId="30986"/>
    <cellStyle name="Normal 3 2 4 4 4 3 3" xfId="22961"/>
    <cellStyle name="Normal 3 2 4 4 4 4" xfId="10272"/>
    <cellStyle name="Normal 3 2 4 4 4 4 2" xfId="26437"/>
    <cellStyle name="Normal 3 2 4 4 4 5" xfId="18412"/>
    <cellStyle name="Normal 3 2 4 4 5" xfId="3250"/>
    <cellStyle name="Normal 3 2 4 4 5 2" xfId="5585"/>
    <cellStyle name="Normal 3 2 4 4 5 2 2" xfId="13612"/>
    <cellStyle name="Normal 3 2 4 4 5 2 2 2" xfId="29777"/>
    <cellStyle name="Normal 3 2 4 4 5 2 3" xfId="21752"/>
    <cellStyle name="Normal 3 2 4 4 5 3" xfId="11285"/>
    <cellStyle name="Normal 3 2 4 4 5 3 2" xfId="27450"/>
    <cellStyle name="Normal 3 2 4 4 5 4" xfId="19425"/>
    <cellStyle name="Normal 3 2 4 4 6" xfId="2595"/>
    <cellStyle name="Normal 3 2 4 4 6 2" xfId="10676"/>
    <cellStyle name="Normal 3 2 4 4 6 2 2" xfId="26841"/>
    <cellStyle name="Normal 3 2 4 4 6 3" xfId="18816"/>
    <cellStyle name="Normal 3 2 4 4 7" xfId="4865"/>
    <cellStyle name="Normal 3 2 4 4 7 2" xfId="12892"/>
    <cellStyle name="Normal 3 2 4 4 7 2 2" xfId="29057"/>
    <cellStyle name="Normal 3 2 4 4 7 3" xfId="21032"/>
    <cellStyle name="Normal 3 2 4 4 8" xfId="15549"/>
    <cellStyle name="Normal 3 2 4 4 8 2" xfId="31714"/>
    <cellStyle name="Normal 3 2 4 4 9" xfId="9061"/>
    <cellStyle name="Normal 3 2 4 4 9 2" xfId="25228"/>
    <cellStyle name="Normal 3 2 4 5" xfId="702"/>
    <cellStyle name="Normal 3 2 4 5 2" xfId="3056"/>
    <cellStyle name="Normal 3 2 4 5 2 2" xfId="11100"/>
    <cellStyle name="Normal 3 2 4 5 2 2 2" xfId="27265"/>
    <cellStyle name="Normal 3 2 4 5 2 3" xfId="19240"/>
    <cellStyle name="Normal 3 2 4 5 3" xfId="5400"/>
    <cellStyle name="Normal 3 2 4 5 3 2" xfId="13427"/>
    <cellStyle name="Normal 3 2 4 5 3 2 2" xfId="29592"/>
    <cellStyle name="Normal 3 2 4 5 3 3" xfId="21567"/>
    <cellStyle name="Normal 3 2 4 5 4" xfId="15364"/>
    <cellStyle name="Normal 3 2 4 5 4 2" xfId="31529"/>
    <cellStyle name="Normal 3 2 4 5 5" xfId="8876"/>
    <cellStyle name="Normal 3 2 4 5 5 2" xfId="25043"/>
    <cellStyle name="Normal 3 2 4 5 6" xfId="7337"/>
    <cellStyle name="Normal 3 2 4 5 6 2" xfId="23504"/>
    <cellStyle name="Normal 3 2 4 5 7" xfId="17017"/>
    <cellStyle name="Normal 3 2 4 6" xfId="1182"/>
    <cellStyle name="Normal 3 2 4 6 2" xfId="3463"/>
    <cellStyle name="Normal 3 2 4 6 2 2" xfId="11497"/>
    <cellStyle name="Normal 3 2 4 6 2 2 2" xfId="27662"/>
    <cellStyle name="Normal 3 2 4 6 2 3" xfId="19637"/>
    <cellStyle name="Normal 3 2 4 6 3" xfId="5797"/>
    <cellStyle name="Normal 3 2 4 6 3 2" xfId="13824"/>
    <cellStyle name="Normal 3 2 4 6 3 2 2" xfId="29989"/>
    <cellStyle name="Normal 3 2 4 6 3 3" xfId="21964"/>
    <cellStyle name="Normal 3 2 4 6 4" xfId="15761"/>
    <cellStyle name="Normal 3 2 4 6 4 2" xfId="31926"/>
    <cellStyle name="Normal 3 2 4 6 5" xfId="9273"/>
    <cellStyle name="Normal 3 2 4 6 5 2" xfId="25440"/>
    <cellStyle name="Normal 3 2 4 6 6" xfId="7734"/>
    <cellStyle name="Normal 3 2 4 6 6 2" xfId="23901"/>
    <cellStyle name="Normal 3 2 4 6 7" xfId="17414"/>
    <cellStyle name="Normal 3 2 4 7" xfId="1599"/>
    <cellStyle name="Normal 3 2 4 7 2" xfId="3880"/>
    <cellStyle name="Normal 3 2 4 7 2 2" xfId="11912"/>
    <cellStyle name="Normal 3 2 4 7 2 2 2" xfId="28077"/>
    <cellStyle name="Normal 3 2 4 7 2 3" xfId="20052"/>
    <cellStyle name="Normal 3 2 4 7 3" xfId="6212"/>
    <cellStyle name="Normal 3 2 4 7 3 2" xfId="14239"/>
    <cellStyle name="Normal 3 2 4 7 3 2 2" xfId="30404"/>
    <cellStyle name="Normal 3 2 4 7 3 3" xfId="22379"/>
    <cellStyle name="Normal 3 2 4 7 4" xfId="16176"/>
    <cellStyle name="Normal 3 2 4 7 4 2" xfId="32341"/>
    <cellStyle name="Normal 3 2 4 7 5" xfId="9690"/>
    <cellStyle name="Normal 3 2 4 7 5 2" xfId="25855"/>
    <cellStyle name="Normal 3 2 4 7 6" xfId="8149"/>
    <cellStyle name="Normal 3 2 4 7 6 2" xfId="24316"/>
    <cellStyle name="Normal 3 2 4 7 7" xfId="17829"/>
    <cellStyle name="Normal 3 2 4 8" xfId="1997"/>
    <cellStyle name="Normal 3 2 4 8 2" xfId="4278"/>
    <cellStyle name="Normal 3 2 4 8 2 2" xfId="12309"/>
    <cellStyle name="Normal 3 2 4 8 2 2 2" xfId="28474"/>
    <cellStyle name="Normal 3 2 4 8 2 3" xfId="20449"/>
    <cellStyle name="Normal 3 2 4 8 3" xfId="6609"/>
    <cellStyle name="Normal 3 2 4 8 3 2" xfId="14636"/>
    <cellStyle name="Normal 3 2 4 8 3 2 2" xfId="30801"/>
    <cellStyle name="Normal 3 2 4 8 3 3" xfId="22776"/>
    <cellStyle name="Normal 3 2 4 8 4" xfId="10087"/>
    <cellStyle name="Normal 3 2 4 8 4 2" xfId="26252"/>
    <cellStyle name="Normal 3 2 4 8 5" xfId="18227"/>
    <cellStyle name="Normal 3 2 4 9" xfId="2826"/>
    <cellStyle name="Normal 3 2 4 9 2" xfId="5188"/>
    <cellStyle name="Normal 3 2 4 9 2 2" xfId="13215"/>
    <cellStyle name="Normal 3 2 4 9 2 2 2" xfId="29380"/>
    <cellStyle name="Normal 3 2 4 9 2 3" xfId="21355"/>
    <cellStyle name="Normal 3 2 4 9 3" xfId="10888"/>
    <cellStyle name="Normal 3 2 4 9 3 2" xfId="27053"/>
    <cellStyle name="Normal 3 2 4 9 4" xfId="19028"/>
    <cellStyle name="Normal 3 2 5" xfId="438"/>
    <cellStyle name="Normal 3 2 5 10" xfId="2513"/>
    <cellStyle name="Normal 3 2 5 10 2" xfId="10601"/>
    <cellStyle name="Normal 3 2 5 10 2 2" xfId="26766"/>
    <cellStyle name="Normal 3 2 5 10 3" xfId="18741"/>
    <cellStyle name="Normal 3 2 5 11" xfId="4684"/>
    <cellStyle name="Normal 3 2 5 11 2" xfId="12711"/>
    <cellStyle name="Normal 3 2 5 11 2 2" xfId="28876"/>
    <cellStyle name="Normal 3 2 5 11 3" xfId="20851"/>
    <cellStyle name="Normal 3 2 5 12" xfId="15154"/>
    <cellStyle name="Normal 3 2 5 12 2" xfId="31319"/>
    <cellStyle name="Normal 3 2 5 13" xfId="8666"/>
    <cellStyle name="Normal 3 2 5 13 2" xfId="24833"/>
    <cellStyle name="Normal 3 2 5 14" xfId="7127"/>
    <cellStyle name="Normal 3 2 5 14 2" xfId="23294"/>
    <cellStyle name="Normal 3 2 5 15" xfId="16806"/>
    <cellStyle name="Normal 3 2 5 2" xfId="439"/>
    <cellStyle name="Normal 3 2 5 2 10" xfId="8667"/>
    <cellStyle name="Normal 3 2 5 2 10 2" xfId="24834"/>
    <cellStyle name="Normal 3 2 5 2 11" xfId="7128"/>
    <cellStyle name="Normal 3 2 5 2 11 2" xfId="23295"/>
    <cellStyle name="Normal 3 2 5 2 12" xfId="16807"/>
    <cellStyle name="Normal 3 2 5 2 2" xfId="960"/>
    <cellStyle name="Normal 3 2 5 2 2 2" xfId="3253"/>
    <cellStyle name="Normal 3 2 5 2 2 2 2" xfId="11288"/>
    <cellStyle name="Normal 3 2 5 2 2 2 2 2" xfId="27453"/>
    <cellStyle name="Normal 3 2 5 2 2 2 3" xfId="19428"/>
    <cellStyle name="Normal 3 2 5 2 2 3" xfId="5588"/>
    <cellStyle name="Normal 3 2 5 2 2 3 2" xfId="13615"/>
    <cellStyle name="Normal 3 2 5 2 2 3 2 2" xfId="29780"/>
    <cellStyle name="Normal 3 2 5 2 2 3 3" xfId="21755"/>
    <cellStyle name="Normal 3 2 5 2 2 4" xfId="15552"/>
    <cellStyle name="Normal 3 2 5 2 2 4 2" xfId="31717"/>
    <cellStyle name="Normal 3 2 5 2 2 5" xfId="9064"/>
    <cellStyle name="Normal 3 2 5 2 2 5 2" xfId="25231"/>
    <cellStyle name="Normal 3 2 5 2 2 6" xfId="7525"/>
    <cellStyle name="Normal 3 2 5 2 2 6 2" xfId="23692"/>
    <cellStyle name="Normal 3 2 5 2 2 7" xfId="17205"/>
    <cellStyle name="Normal 3 2 5 2 3" xfId="1371"/>
    <cellStyle name="Normal 3 2 5 2 3 2" xfId="3652"/>
    <cellStyle name="Normal 3 2 5 2 3 2 2" xfId="11685"/>
    <cellStyle name="Normal 3 2 5 2 3 2 2 2" xfId="27850"/>
    <cellStyle name="Normal 3 2 5 2 3 2 3" xfId="19825"/>
    <cellStyle name="Normal 3 2 5 2 3 3" xfId="5985"/>
    <cellStyle name="Normal 3 2 5 2 3 3 2" xfId="14012"/>
    <cellStyle name="Normal 3 2 5 2 3 3 2 2" xfId="30177"/>
    <cellStyle name="Normal 3 2 5 2 3 3 3" xfId="22152"/>
    <cellStyle name="Normal 3 2 5 2 3 4" xfId="15949"/>
    <cellStyle name="Normal 3 2 5 2 3 4 2" xfId="32114"/>
    <cellStyle name="Normal 3 2 5 2 3 5" xfId="9462"/>
    <cellStyle name="Normal 3 2 5 2 3 5 2" xfId="25628"/>
    <cellStyle name="Normal 3 2 5 2 3 6" xfId="7922"/>
    <cellStyle name="Normal 3 2 5 2 3 6 2" xfId="24089"/>
    <cellStyle name="Normal 3 2 5 2 3 7" xfId="17602"/>
    <cellStyle name="Normal 3 2 5 2 4" xfId="1787"/>
    <cellStyle name="Normal 3 2 5 2 4 2" xfId="4068"/>
    <cellStyle name="Normal 3 2 5 2 4 2 2" xfId="12100"/>
    <cellStyle name="Normal 3 2 5 2 4 2 2 2" xfId="28265"/>
    <cellStyle name="Normal 3 2 5 2 4 2 3" xfId="20240"/>
    <cellStyle name="Normal 3 2 5 2 4 3" xfId="6400"/>
    <cellStyle name="Normal 3 2 5 2 4 3 2" xfId="14427"/>
    <cellStyle name="Normal 3 2 5 2 4 3 2 2" xfId="30592"/>
    <cellStyle name="Normal 3 2 5 2 4 3 3" xfId="22567"/>
    <cellStyle name="Normal 3 2 5 2 4 4" xfId="16364"/>
    <cellStyle name="Normal 3 2 5 2 4 4 2" xfId="32529"/>
    <cellStyle name="Normal 3 2 5 2 4 5" xfId="9878"/>
    <cellStyle name="Normal 3 2 5 2 4 5 2" xfId="26043"/>
    <cellStyle name="Normal 3 2 5 2 4 6" xfId="8337"/>
    <cellStyle name="Normal 3 2 5 2 4 6 2" xfId="24504"/>
    <cellStyle name="Normal 3 2 5 2 4 7" xfId="18017"/>
    <cellStyle name="Normal 3 2 5 2 5" xfId="2186"/>
    <cellStyle name="Normal 3 2 5 2 5 2" xfId="4467"/>
    <cellStyle name="Normal 3 2 5 2 5 2 2" xfId="12497"/>
    <cellStyle name="Normal 3 2 5 2 5 2 2 2" xfId="28662"/>
    <cellStyle name="Normal 3 2 5 2 5 2 3" xfId="20637"/>
    <cellStyle name="Normal 3 2 5 2 5 3" xfId="6797"/>
    <cellStyle name="Normal 3 2 5 2 5 3 2" xfId="14824"/>
    <cellStyle name="Normal 3 2 5 2 5 3 2 2" xfId="30989"/>
    <cellStyle name="Normal 3 2 5 2 5 3 3" xfId="22964"/>
    <cellStyle name="Normal 3 2 5 2 5 4" xfId="10275"/>
    <cellStyle name="Normal 3 2 5 2 5 4 2" xfId="26440"/>
    <cellStyle name="Normal 3 2 5 2 5 5" xfId="18415"/>
    <cellStyle name="Normal 3 2 5 2 6" xfId="2829"/>
    <cellStyle name="Normal 3 2 5 2 6 2" xfId="5191"/>
    <cellStyle name="Normal 3 2 5 2 6 2 2" xfId="13218"/>
    <cellStyle name="Normal 3 2 5 2 6 2 2 2" xfId="29383"/>
    <cellStyle name="Normal 3 2 5 2 6 2 3" xfId="21358"/>
    <cellStyle name="Normal 3 2 5 2 6 3" xfId="10891"/>
    <cellStyle name="Normal 3 2 5 2 6 3 2" xfId="27056"/>
    <cellStyle name="Normal 3 2 5 2 6 4" xfId="19031"/>
    <cellStyle name="Normal 3 2 5 2 7" xfId="2598"/>
    <cellStyle name="Normal 3 2 5 2 7 2" xfId="10679"/>
    <cellStyle name="Normal 3 2 5 2 7 2 2" xfId="26844"/>
    <cellStyle name="Normal 3 2 5 2 7 3" xfId="18819"/>
    <cellStyle name="Normal 3 2 5 2 8" xfId="4868"/>
    <cellStyle name="Normal 3 2 5 2 8 2" xfId="12895"/>
    <cellStyle name="Normal 3 2 5 2 8 2 2" xfId="29060"/>
    <cellStyle name="Normal 3 2 5 2 8 3" xfId="21035"/>
    <cellStyle name="Normal 3 2 5 2 9" xfId="15155"/>
    <cellStyle name="Normal 3 2 5 2 9 2" xfId="31320"/>
    <cellStyle name="Normal 3 2 5 3" xfId="621"/>
    <cellStyle name="Normal 3 2 5 3 10" xfId="8801"/>
    <cellStyle name="Normal 3 2 5 3 10 2" xfId="24968"/>
    <cellStyle name="Normal 3 2 5 3 11" xfId="7262"/>
    <cellStyle name="Normal 3 2 5 3 11 2" xfId="23429"/>
    <cellStyle name="Normal 3 2 5 3 12" xfId="16942"/>
    <cellStyle name="Normal 3 2 5 3 2" xfId="1106"/>
    <cellStyle name="Normal 3 2 5 3 2 2" xfId="3387"/>
    <cellStyle name="Normal 3 2 5 3 2 2 2" xfId="11422"/>
    <cellStyle name="Normal 3 2 5 3 2 2 2 2" xfId="27587"/>
    <cellStyle name="Normal 3 2 5 3 2 2 3" xfId="19562"/>
    <cellStyle name="Normal 3 2 5 3 2 3" xfId="5722"/>
    <cellStyle name="Normal 3 2 5 3 2 3 2" xfId="13749"/>
    <cellStyle name="Normal 3 2 5 3 2 3 2 2" xfId="29914"/>
    <cellStyle name="Normal 3 2 5 3 2 3 3" xfId="21889"/>
    <cellStyle name="Normal 3 2 5 3 2 4" xfId="15686"/>
    <cellStyle name="Normal 3 2 5 3 2 4 2" xfId="31851"/>
    <cellStyle name="Normal 3 2 5 3 2 5" xfId="9198"/>
    <cellStyle name="Normal 3 2 5 3 2 5 2" xfId="25365"/>
    <cellStyle name="Normal 3 2 5 3 2 6" xfId="7659"/>
    <cellStyle name="Normal 3 2 5 3 2 6 2" xfId="23826"/>
    <cellStyle name="Normal 3 2 5 3 2 7" xfId="17339"/>
    <cellStyle name="Normal 3 2 5 3 3" xfId="1505"/>
    <cellStyle name="Normal 3 2 5 3 3 2" xfId="3786"/>
    <cellStyle name="Normal 3 2 5 3 3 2 2" xfId="11819"/>
    <cellStyle name="Normal 3 2 5 3 3 2 2 2" xfId="27984"/>
    <cellStyle name="Normal 3 2 5 3 3 2 3" xfId="19959"/>
    <cellStyle name="Normal 3 2 5 3 3 3" xfId="6119"/>
    <cellStyle name="Normal 3 2 5 3 3 3 2" xfId="14146"/>
    <cellStyle name="Normal 3 2 5 3 3 3 2 2" xfId="30311"/>
    <cellStyle name="Normal 3 2 5 3 3 3 3" xfId="22286"/>
    <cellStyle name="Normal 3 2 5 3 3 4" xfId="16083"/>
    <cellStyle name="Normal 3 2 5 3 3 4 2" xfId="32248"/>
    <cellStyle name="Normal 3 2 5 3 3 5" xfId="9596"/>
    <cellStyle name="Normal 3 2 5 3 3 5 2" xfId="25762"/>
    <cellStyle name="Normal 3 2 5 3 3 6" xfId="8056"/>
    <cellStyle name="Normal 3 2 5 3 3 6 2" xfId="24223"/>
    <cellStyle name="Normal 3 2 5 3 3 7" xfId="17736"/>
    <cellStyle name="Normal 3 2 5 3 4" xfId="1921"/>
    <cellStyle name="Normal 3 2 5 3 4 2" xfId="4202"/>
    <cellStyle name="Normal 3 2 5 3 4 2 2" xfId="12234"/>
    <cellStyle name="Normal 3 2 5 3 4 2 2 2" xfId="28399"/>
    <cellStyle name="Normal 3 2 5 3 4 2 3" xfId="20374"/>
    <cellStyle name="Normal 3 2 5 3 4 3" xfId="6534"/>
    <cellStyle name="Normal 3 2 5 3 4 3 2" xfId="14561"/>
    <cellStyle name="Normal 3 2 5 3 4 3 2 2" xfId="30726"/>
    <cellStyle name="Normal 3 2 5 3 4 3 3" xfId="22701"/>
    <cellStyle name="Normal 3 2 5 3 4 4" xfId="16498"/>
    <cellStyle name="Normal 3 2 5 3 4 4 2" xfId="32663"/>
    <cellStyle name="Normal 3 2 5 3 4 5" xfId="10012"/>
    <cellStyle name="Normal 3 2 5 3 4 5 2" xfId="26177"/>
    <cellStyle name="Normal 3 2 5 3 4 6" xfId="8471"/>
    <cellStyle name="Normal 3 2 5 3 4 6 2" xfId="24638"/>
    <cellStyle name="Normal 3 2 5 3 4 7" xfId="18151"/>
    <cellStyle name="Normal 3 2 5 3 5" xfId="2320"/>
    <cellStyle name="Normal 3 2 5 3 5 2" xfId="4601"/>
    <cellStyle name="Normal 3 2 5 3 5 2 2" xfId="12631"/>
    <cellStyle name="Normal 3 2 5 3 5 2 2 2" xfId="28796"/>
    <cellStyle name="Normal 3 2 5 3 5 2 3" xfId="20771"/>
    <cellStyle name="Normal 3 2 5 3 5 3" xfId="6931"/>
    <cellStyle name="Normal 3 2 5 3 5 3 2" xfId="14958"/>
    <cellStyle name="Normal 3 2 5 3 5 3 2 2" xfId="31123"/>
    <cellStyle name="Normal 3 2 5 3 5 3 3" xfId="23098"/>
    <cellStyle name="Normal 3 2 5 3 5 4" xfId="10409"/>
    <cellStyle name="Normal 3 2 5 3 5 4 2" xfId="26574"/>
    <cellStyle name="Normal 3 2 5 3 5 5" xfId="18549"/>
    <cellStyle name="Normal 3 2 5 3 6" xfId="2979"/>
    <cellStyle name="Normal 3 2 5 3 6 2" xfId="5325"/>
    <cellStyle name="Normal 3 2 5 3 6 2 2" xfId="13352"/>
    <cellStyle name="Normal 3 2 5 3 6 2 2 2" xfId="29517"/>
    <cellStyle name="Normal 3 2 5 3 6 2 3" xfId="21492"/>
    <cellStyle name="Normal 3 2 5 3 6 3" xfId="11025"/>
    <cellStyle name="Normal 3 2 5 3 6 3 2" xfId="27190"/>
    <cellStyle name="Normal 3 2 5 3 6 4" xfId="19165"/>
    <cellStyle name="Normal 3 2 5 3 7" xfId="2731"/>
    <cellStyle name="Normal 3 2 5 3 7 2" xfId="10806"/>
    <cellStyle name="Normal 3 2 5 3 7 2 2" xfId="26971"/>
    <cellStyle name="Normal 3 2 5 3 7 3" xfId="18946"/>
    <cellStyle name="Normal 3 2 5 3 8" xfId="4995"/>
    <cellStyle name="Normal 3 2 5 3 8 2" xfId="13022"/>
    <cellStyle name="Normal 3 2 5 3 8 2 2" xfId="29187"/>
    <cellStyle name="Normal 3 2 5 3 8 3" xfId="21162"/>
    <cellStyle name="Normal 3 2 5 3 9" xfId="15289"/>
    <cellStyle name="Normal 3 2 5 3 9 2" xfId="31454"/>
    <cellStyle name="Normal 3 2 5 4" xfId="959"/>
    <cellStyle name="Normal 3 2 5 4 10" xfId="7524"/>
    <cellStyle name="Normal 3 2 5 4 10 2" xfId="23691"/>
    <cellStyle name="Normal 3 2 5 4 11" xfId="17204"/>
    <cellStyle name="Normal 3 2 5 4 2" xfId="1370"/>
    <cellStyle name="Normal 3 2 5 4 2 2" xfId="3651"/>
    <cellStyle name="Normal 3 2 5 4 2 2 2" xfId="11684"/>
    <cellStyle name="Normal 3 2 5 4 2 2 2 2" xfId="27849"/>
    <cellStyle name="Normal 3 2 5 4 2 2 3" xfId="19824"/>
    <cellStyle name="Normal 3 2 5 4 2 3" xfId="5984"/>
    <cellStyle name="Normal 3 2 5 4 2 3 2" xfId="14011"/>
    <cellStyle name="Normal 3 2 5 4 2 3 2 2" xfId="30176"/>
    <cellStyle name="Normal 3 2 5 4 2 3 3" xfId="22151"/>
    <cellStyle name="Normal 3 2 5 4 2 4" xfId="15948"/>
    <cellStyle name="Normal 3 2 5 4 2 4 2" xfId="32113"/>
    <cellStyle name="Normal 3 2 5 4 2 5" xfId="9461"/>
    <cellStyle name="Normal 3 2 5 4 2 5 2" xfId="25627"/>
    <cellStyle name="Normal 3 2 5 4 2 6" xfId="7921"/>
    <cellStyle name="Normal 3 2 5 4 2 6 2" xfId="24088"/>
    <cellStyle name="Normal 3 2 5 4 2 7" xfId="17601"/>
    <cellStyle name="Normal 3 2 5 4 3" xfId="1786"/>
    <cellStyle name="Normal 3 2 5 4 3 2" xfId="4067"/>
    <cellStyle name="Normal 3 2 5 4 3 2 2" xfId="12099"/>
    <cellStyle name="Normal 3 2 5 4 3 2 2 2" xfId="28264"/>
    <cellStyle name="Normal 3 2 5 4 3 2 3" xfId="20239"/>
    <cellStyle name="Normal 3 2 5 4 3 3" xfId="6399"/>
    <cellStyle name="Normal 3 2 5 4 3 3 2" xfId="14426"/>
    <cellStyle name="Normal 3 2 5 4 3 3 2 2" xfId="30591"/>
    <cellStyle name="Normal 3 2 5 4 3 3 3" xfId="22566"/>
    <cellStyle name="Normal 3 2 5 4 3 4" xfId="16363"/>
    <cellStyle name="Normal 3 2 5 4 3 4 2" xfId="32528"/>
    <cellStyle name="Normal 3 2 5 4 3 5" xfId="9877"/>
    <cellStyle name="Normal 3 2 5 4 3 5 2" xfId="26042"/>
    <cellStyle name="Normal 3 2 5 4 3 6" xfId="8336"/>
    <cellStyle name="Normal 3 2 5 4 3 6 2" xfId="24503"/>
    <cellStyle name="Normal 3 2 5 4 3 7" xfId="18016"/>
    <cellStyle name="Normal 3 2 5 4 4" xfId="2185"/>
    <cellStyle name="Normal 3 2 5 4 4 2" xfId="4466"/>
    <cellStyle name="Normal 3 2 5 4 4 2 2" xfId="12496"/>
    <cellStyle name="Normal 3 2 5 4 4 2 2 2" xfId="28661"/>
    <cellStyle name="Normal 3 2 5 4 4 2 3" xfId="20636"/>
    <cellStyle name="Normal 3 2 5 4 4 3" xfId="6796"/>
    <cellStyle name="Normal 3 2 5 4 4 3 2" xfId="14823"/>
    <cellStyle name="Normal 3 2 5 4 4 3 2 2" xfId="30988"/>
    <cellStyle name="Normal 3 2 5 4 4 3 3" xfId="22963"/>
    <cellStyle name="Normal 3 2 5 4 4 4" xfId="10274"/>
    <cellStyle name="Normal 3 2 5 4 4 4 2" xfId="26439"/>
    <cellStyle name="Normal 3 2 5 4 4 5" xfId="18414"/>
    <cellStyle name="Normal 3 2 5 4 5" xfId="3252"/>
    <cellStyle name="Normal 3 2 5 4 5 2" xfId="5587"/>
    <cellStyle name="Normal 3 2 5 4 5 2 2" xfId="13614"/>
    <cellStyle name="Normal 3 2 5 4 5 2 2 2" xfId="29779"/>
    <cellStyle name="Normal 3 2 5 4 5 2 3" xfId="21754"/>
    <cellStyle name="Normal 3 2 5 4 5 3" xfId="11287"/>
    <cellStyle name="Normal 3 2 5 4 5 3 2" xfId="27452"/>
    <cellStyle name="Normal 3 2 5 4 5 4" xfId="19427"/>
    <cellStyle name="Normal 3 2 5 4 6" xfId="2597"/>
    <cellStyle name="Normal 3 2 5 4 6 2" xfId="10678"/>
    <cellStyle name="Normal 3 2 5 4 6 2 2" xfId="26843"/>
    <cellStyle name="Normal 3 2 5 4 6 3" xfId="18818"/>
    <cellStyle name="Normal 3 2 5 4 7" xfId="4867"/>
    <cellStyle name="Normal 3 2 5 4 7 2" xfId="12894"/>
    <cellStyle name="Normal 3 2 5 4 7 2 2" xfId="29059"/>
    <cellStyle name="Normal 3 2 5 4 7 3" xfId="21034"/>
    <cellStyle name="Normal 3 2 5 4 8" xfId="15551"/>
    <cellStyle name="Normal 3 2 5 4 8 2" xfId="31716"/>
    <cellStyle name="Normal 3 2 5 4 9" xfId="9063"/>
    <cellStyle name="Normal 3 2 5 4 9 2" xfId="25230"/>
    <cellStyle name="Normal 3 2 5 5" xfId="723"/>
    <cellStyle name="Normal 3 2 5 5 2" xfId="3077"/>
    <cellStyle name="Normal 3 2 5 5 2 2" xfId="11121"/>
    <cellStyle name="Normal 3 2 5 5 2 2 2" xfId="27286"/>
    <cellStyle name="Normal 3 2 5 5 2 3" xfId="19261"/>
    <cellStyle name="Normal 3 2 5 5 3" xfId="5421"/>
    <cellStyle name="Normal 3 2 5 5 3 2" xfId="13448"/>
    <cellStyle name="Normal 3 2 5 5 3 2 2" xfId="29613"/>
    <cellStyle name="Normal 3 2 5 5 3 3" xfId="21588"/>
    <cellStyle name="Normal 3 2 5 5 4" xfId="15385"/>
    <cellStyle name="Normal 3 2 5 5 4 2" xfId="31550"/>
    <cellStyle name="Normal 3 2 5 5 5" xfId="8897"/>
    <cellStyle name="Normal 3 2 5 5 5 2" xfId="25064"/>
    <cellStyle name="Normal 3 2 5 5 6" xfId="7358"/>
    <cellStyle name="Normal 3 2 5 5 6 2" xfId="23525"/>
    <cellStyle name="Normal 3 2 5 5 7" xfId="17038"/>
    <cellStyle name="Normal 3 2 5 6" xfId="1203"/>
    <cellStyle name="Normal 3 2 5 6 2" xfId="3484"/>
    <cellStyle name="Normal 3 2 5 6 2 2" xfId="11518"/>
    <cellStyle name="Normal 3 2 5 6 2 2 2" xfId="27683"/>
    <cellStyle name="Normal 3 2 5 6 2 3" xfId="19658"/>
    <cellStyle name="Normal 3 2 5 6 3" xfId="5818"/>
    <cellStyle name="Normal 3 2 5 6 3 2" xfId="13845"/>
    <cellStyle name="Normal 3 2 5 6 3 2 2" xfId="30010"/>
    <cellStyle name="Normal 3 2 5 6 3 3" xfId="21985"/>
    <cellStyle name="Normal 3 2 5 6 4" xfId="15782"/>
    <cellStyle name="Normal 3 2 5 6 4 2" xfId="31947"/>
    <cellStyle name="Normal 3 2 5 6 5" xfId="9294"/>
    <cellStyle name="Normal 3 2 5 6 5 2" xfId="25461"/>
    <cellStyle name="Normal 3 2 5 6 6" xfId="7755"/>
    <cellStyle name="Normal 3 2 5 6 6 2" xfId="23922"/>
    <cellStyle name="Normal 3 2 5 6 7" xfId="17435"/>
    <cellStyle name="Normal 3 2 5 7" xfId="1620"/>
    <cellStyle name="Normal 3 2 5 7 2" xfId="3901"/>
    <cellStyle name="Normal 3 2 5 7 2 2" xfId="11933"/>
    <cellStyle name="Normal 3 2 5 7 2 2 2" xfId="28098"/>
    <cellStyle name="Normal 3 2 5 7 2 3" xfId="20073"/>
    <cellStyle name="Normal 3 2 5 7 3" xfId="6233"/>
    <cellStyle name="Normal 3 2 5 7 3 2" xfId="14260"/>
    <cellStyle name="Normal 3 2 5 7 3 2 2" xfId="30425"/>
    <cellStyle name="Normal 3 2 5 7 3 3" xfId="22400"/>
    <cellStyle name="Normal 3 2 5 7 4" xfId="16197"/>
    <cellStyle name="Normal 3 2 5 7 4 2" xfId="32362"/>
    <cellStyle name="Normal 3 2 5 7 5" xfId="9711"/>
    <cellStyle name="Normal 3 2 5 7 5 2" xfId="25876"/>
    <cellStyle name="Normal 3 2 5 7 6" xfId="8170"/>
    <cellStyle name="Normal 3 2 5 7 6 2" xfId="24337"/>
    <cellStyle name="Normal 3 2 5 7 7" xfId="17850"/>
    <cellStyle name="Normal 3 2 5 8" xfId="2018"/>
    <cellStyle name="Normal 3 2 5 8 2" xfId="4299"/>
    <cellStyle name="Normal 3 2 5 8 2 2" xfId="12330"/>
    <cellStyle name="Normal 3 2 5 8 2 2 2" xfId="28495"/>
    <cellStyle name="Normal 3 2 5 8 2 3" xfId="20470"/>
    <cellStyle name="Normal 3 2 5 8 3" xfId="6630"/>
    <cellStyle name="Normal 3 2 5 8 3 2" xfId="14657"/>
    <cellStyle name="Normal 3 2 5 8 3 2 2" xfId="30822"/>
    <cellStyle name="Normal 3 2 5 8 3 3" xfId="22797"/>
    <cellStyle name="Normal 3 2 5 8 4" xfId="10108"/>
    <cellStyle name="Normal 3 2 5 8 4 2" xfId="26273"/>
    <cellStyle name="Normal 3 2 5 8 5" xfId="18248"/>
    <cellStyle name="Normal 3 2 5 9" xfId="2828"/>
    <cellStyle name="Normal 3 2 5 9 2" xfId="5190"/>
    <cellStyle name="Normal 3 2 5 9 2 2" xfId="13217"/>
    <cellStyle name="Normal 3 2 5 9 2 2 2" xfId="29382"/>
    <cellStyle name="Normal 3 2 5 9 2 3" xfId="21357"/>
    <cellStyle name="Normal 3 2 5 9 3" xfId="10890"/>
    <cellStyle name="Normal 3 2 5 9 3 2" xfId="27055"/>
    <cellStyle name="Normal 3 2 5 9 4" xfId="19030"/>
    <cellStyle name="Normal 3 2 6" xfId="440"/>
    <cellStyle name="Normal 3 2 6 10" xfId="8668"/>
    <cellStyle name="Normal 3 2 6 10 2" xfId="24835"/>
    <cellStyle name="Normal 3 2 6 11" xfId="7129"/>
    <cellStyle name="Normal 3 2 6 11 2" xfId="23296"/>
    <cellStyle name="Normal 3 2 6 12" xfId="16808"/>
    <cellStyle name="Normal 3 2 6 2" xfId="961"/>
    <cellStyle name="Normal 3 2 6 2 2" xfId="3254"/>
    <cellStyle name="Normal 3 2 6 2 2 2" xfId="11289"/>
    <cellStyle name="Normal 3 2 6 2 2 2 2" xfId="27454"/>
    <cellStyle name="Normal 3 2 6 2 2 3" xfId="19429"/>
    <cellStyle name="Normal 3 2 6 2 3" xfId="5589"/>
    <cellStyle name="Normal 3 2 6 2 3 2" xfId="13616"/>
    <cellStyle name="Normal 3 2 6 2 3 2 2" xfId="29781"/>
    <cellStyle name="Normal 3 2 6 2 3 3" xfId="21756"/>
    <cellStyle name="Normal 3 2 6 2 4" xfId="15553"/>
    <cellStyle name="Normal 3 2 6 2 4 2" xfId="31718"/>
    <cellStyle name="Normal 3 2 6 2 5" xfId="9065"/>
    <cellStyle name="Normal 3 2 6 2 5 2" xfId="25232"/>
    <cellStyle name="Normal 3 2 6 2 6" xfId="7526"/>
    <cellStyle name="Normal 3 2 6 2 6 2" xfId="23693"/>
    <cellStyle name="Normal 3 2 6 2 7" xfId="17206"/>
    <cellStyle name="Normal 3 2 6 3" xfId="1372"/>
    <cellStyle name="Normal 3 2 6 3 2" xfId="3653"/>
    <cellStyle name="Normal 3 2 6 3 2 2" xfId="11686"/>
    <cellStyle name="Normal 3 2 6 3 2 2 2" xfId="27851"/>
    <cellStyle name="Normal 3 2 6 3 2 3" xfId="19826"/>
    <cellStyle name="Normal 3 2 6 3 3" xfId="5986"/>
    <cellStyle name="Normal 3 2 6 3 3 2" xfId="14013"/>
    <cellStyle name="Normal 3 2 6 3 3 2 2" xfId="30178"/>
    <cellStyle name="Normal 3 2 6 3 3 3" xfId="22153"/>
    <cellStyle name="Normal 3 2 6 3 4" xfId="15950"/>
    <cellStyle name="Normal 3 2 6 3 4 2" xfId="32115"/>
    <cellStyle name="Normal 3 2 6 3 5" xfId="9463"/>
    <cellStyle name="Normal 3 2 6 3 5 2" xfId="25629"/>
    <cellStyle name="Normal 3 2 6 3 6" xfId="7923"/>
    <cellStyle name="Normal 3 2 6 3 6 2" xfId="24090"/>
    <cellStyle name="Normal 3 2 6 3 7" xfId="17603"/>
    <cellStyle name="Normal 3 2 6 4" xfId="1788"/>
    <cellStyle name="Normal 3 2 6 4 2" xfId="4069"/>
    <cellStyle name="Normal 3 2 6 4 2 2" xfId="12101"/>
    <cellStyle name="Normal 3 2 6 4 2 2 2" xfId="28266"/>
    <cellStyle name="Normal 3 2 6 4 2 3" xfId="20241"/>
    <cellStyle name="Normal 3 2 6 4 3" xfId="6401"/>
    <cellStyle name="Normal 3 2 6 4 3 2" xfId="14428"/>
    <cellStyle name="Normal 3 2 6 4 3 2 2" xfId="30593"/>
    <cellStyle name="Normal 3 2 6 4 3 3" xfId="22568"/>
    <cellStyle name="Normal 3 2 6 4 4" xfId="16365"/>
    <cellStyle name="Normal 3 2 6 4 4 2" xfId="32530"/>
    <cellStyle name="Normal 3 2 6 4 5" xfId="9879"/>
    <cellStyle name="Normal 3 2 6 4 5 2" xfId="26044"/>
    <cellStyle name="Normal 3 2 6 4 6" xfId="8338"/>
    <cellStyle name="Normal 3 2 6 4 6 2" xfId="24505"/>
    <cellStyle name="Normal 3 2 6 4 7" xfId="18018"/>
    <cellStyle name="Normal 3 2 6 5" xfId="2187"/>
    <cellStyle name="Normal 3 2 6 5 2" xfId="4468"/>
    <cellStyle name="Normal 3 2 6 5 2 2" xfId="12498"/>
    <cellStyle name="Normal 3 2 6 5 2 2 2" xfId="28663"/>
    <cellStyle name="Normal 3 2 6 5 2 3" xfId="20638"/>
    <cellStyle name="Normal 3 2 6 5 3" xfId="6798"/>
    <cellStyle name="Normal 3 2 6 5 3 2" xfId="14825"/>
    <cellStyle name="Normal 3 2 6 5 3 2 2" xfId="30990"/>
    <cellStyle name="Normal 3 2 6 5 3 3" xfId="22965"/>
    <cellStyle name="Normal 3 2 6 5 4" xfId="10276"/>
    <cellStyle name="Normal 3 2 6 5 4 2" xfId="26441"/>
    <cellStyle name="Normal 3 2 6 5 5" xfId="18416"/>
    <cellStyle name="Normal 3 2 6 6" xfId="2830"/>
    <cellStyle name="Normal 3 2 6 6 2" xfId="5192"/>
    <cellStyle name="Normal 3 2 6 6 2 2" xfId="13219"/>
    <cellStyle name="Normal 3 2 6 6 2 2 2" xfId="29384"/>
    <cellStyle name="Normal 3 2 6 6 2 3" xfId="21359"/>
    <cellStyle name="Normal 3 2 6 6 3" xfId="10892"/>
    <cellStyle name="Normal 3 2 6 6 3 2" xfId="27057"/>
    <cellStyle name="Normal 3 2 6 6 4" xfId="19032"/>
    <cellStyle name="Normal 3 2 6 7" xfId="2599"/>
    <cellStyle name="Normal 3 2 6 7 2" xfId="10680"/>
    <cellStyle name="Normal 3 2 6 7 2 2" xfId="26845"/>
    <cellStyle name="Normal 3 2 6 7 3" xfId="18820"/>
    <cellStyle name="Normal 3 2 6 8" xfId="4869"/>
    <cellStyle name="Normal 3 2 6 8 2" xfId="12896"/>
    <cellStyle name="Normal 3 2 6 8 2 2" xfId="29061"/>
    <cellStyle name="Normal 3 2 6 8 3" xfId="21036"/>
    <cellStyle name="Normal 3 2 6 9" xfId="15156"/>
    <cellStyle name="Normal 3 2 6 9 2" xfId="31321"/>
    <cellStyle name="Normal 3 2 7" xfId="427"/>
    <cellStyle name="Normal 3 2 7 10" xfId="8655"/>
    <cellStyle name="Normal 3 2 7 10 2" xfId="24822"/>
    <cellStyle name="Normal 3 2 7 11" xfId="7116"/>
    <cellStyle name="Normal 3 2 7 11 2" xfId="23283"/>
    <cellStyle name="Normal 3 2 7 12" xfId="16795"/>
    <cellStyle name="Normal 3 2 7 2" xfId="948"/>
    <cellStyle name="Normal 3 2 7 2 2" xfId="3241"/>
    <cellStyle name="Normal 3 2 7 2 2 2" xfId="11276"/>
    <cellStyle name="Normal 3 2 7 2 2 2 2" xfId="27441"/>
    <cellStyle name="Normal 3 2 7 2 2 3" xfId="19416"/>
    <cellStyle name="Normal 3 2 7 2 3" xfId="5576"/>
    <cellStyle name="Normal 3 2 7 2 3 2" xfId="13603"/>
    <cellStyle name="Normal 3 2 7 2 3 2 2" xfId="29768"/>
    <cellStyle name="Normal 3 2 7 2 3 3" xfId="21743"/>
    <cellStyle name="Normal 3 2 7 2 4" xfId="15540"/>
    <cellStyle name="Normal 3 2 7 2 4 2" xfId="31705"/>
    <cellStyle name="Normal 3 2 7 2 5" xfId="9052"/>
    <cellStyle name="Normal 3 2 7 2 5 2" xfId="25219"/>
    <cellStyle name="Normal 3 2 7 2 6" xfId="7513"/>
    <cellStyle name="Normal 3 2 7 2 6 2" xfId="23680"/>
    <cellStyle name="Normal 3 2 7 2 7" xfId="17193"/>
    <cellStyle name="Normal 3 2 7 3" xfId="1359"/>
    <cellStyle name="Normal 3 2 7 3 2" xfId="3640"/>
    <cellStyle name="Normal 3 2 7 3 2 2" xfId="11673"/>
    <cellStyle name="Normal 3 2 7 3 2 2 2" xfId="27838"/>
    <cellStyle name="Normal 3 2 7 3 2 3" xfId="19813"/>
    <cellStyle name="Normal 3 2 7 3 3" xfId="5973"/>
    <cellStyle name="Normal 3 2 7 3 3 2" xfId="14000"/>
    <cellStyle name="Normal 3 2 7 3 3 2 2" xfId="30165"/>
    <cellStyle name="Normal 3 2 7 3 3 3" xfId="22140"/>
    <cellStyle name="Normal 3 2 7 3 4" xfId="15937"/>
    <cellStyle name="Normal 3 2 7 3 4 2" xfId="32102"/>
    <cellStyle name="Normal 3 2 7 3 5" xfId="9450"/>
    <cellStyle name="Normal 3 2 7 3 5 2" xfId="25616"/>
    <cellStyle name="Normal 3 2 7 3 6" xfId="7910"/>
    <cellStyle name="Normal 3 2 7 3 6 2" xfId="24077"/>
    <cellStyle name="Normal 3 2 7 3 7" xfId="17590"/>
    <cellStyle name="Normal 3 2 7 4" xfId="1775"/>
    <cellStyle name="Normal 3 2 7 4 2" xfId="4056"/>
    <cellStyle name="Normal 3 2 7 4 2 2" xfId="12088"/>
    <cellStyle name="Normal 3 2 7 4 2 2 2" xfId="28253"/>
    <cellStyle name="Normal 3 2 7 4 2 3" xfId="20228"/>
    <cellStyle name="Normal 3 2 7 4 3" xfId="6388"/>
    <cellStyle name="Normal 3 2 7 4 3 2" xfId="14415"/>
    <cellStyle name="Normal 3 2 7 4 3 2 2" xfId="30580"/>
    <cellStyle name="Normal 3 2 7 4 3 3" xfId="22555"/>
    <cellStyle name="Normal 3 2 7 4 4" xfId="16352"/>
    <cellStyle name="Normal 3 2 7 4 4 2" xfId="32517"/>
    <cellStyle name="Normal 3 2 7 4 5" xfId="9866"/>
    <cellStyle name="Normal 3 2 7 4 5 2" xfId="26031"/>
    <cellStyle name="Normal 3 2 7 4 6" xfId="8325"/>
    <cellStyle name="Normal 3 2 7 4 6 2" xfId="24492"/>
    <cellStyle name="Normal 3 2 7 4 7" xfId="18005"/>
    <cellStyle name="Normal 3 2 7 5" xfId="2174"/>
    <cellStyle name="Normal 3 2 7 5 2" xfId="4455"/>
    <cellStyle name="Normal 3 2 7 5 2 2" xfId="12485"/>
    <cellStyle name="Normal 3 2 7 5 2 2 2" xfId="28650"/>
    <cellStyle name="Normal 3 2 7 5 2 3" xfId="20625"/>
    <cellStyle name="Normal 3 2 7 5 3" xfId="6785"/>
    <cellStyle name="Normal 3 2 7 5 3 2" xfId="14812"/>
    <cellStyle name="Normal 3 2 7 5 3 2 2" xfId="30977"/>
    <cellStyle name="Normal 3 2 7 5 3 3" xfId="22952"/>
    <cellStyle name="Normal 3 2 7 5 4" xfId="10263"/>
    <cellStyle name="Normal 3 2 7 5 4 2" xfId="26428"/>
    <cellStyle name="Normal 3 2 7 5 5" xfId="18403"/>
    <cellStyle name="Normal 3 2 7 6" xfId="2817"/>
    <cellStyle name="Normal 3 2 7 6 2" xfId="5179"/>
    <cellStyle name="Normal 3 2 7 6 2 2" xfId="13206"/>
    <cellStyle name="Normal 3 2 7 6 2 2 2" xfId="29371"/>
    <cellStyle name="Normal 3 2 7 6 2 3" xfId="21346"/>
    <cellStyle name="Normal 3 2 7 6 3" xfId="10879"/>
    <cellStyle name="Normal 3 2 7 6 3 2" xfId="27044"/>
    <cellStyle name="Normal 3 2 7 6 4" xfId="19019"/>
    <cellStyle name="Normal 3 2 7 7" xfId="2586"/>
    <cellStyle name="Normal 3 2 7 7 2" xfId="10667"/>
    <cellStyle name="Normal 3 2 7 7 2 2" xfId="26832"/>
    <cellStyle name="Normal 3 2 7 7 3" xfId="18807"/>
    <cellStyle name="Normal 3 2 7 8" xfId="4856"/>
    <cellStyle name="Normal 3 2 7 8 2" xfId="12883"/>
    <cellStyle name="Normal 3 2 7 8 2 2" xfId="29048"/>
    <cellStyle name="Normal 3 2 7 8 3" xfId="21023"/>
    <cellStyle name="Normal 3 2 7 9" xfId="15143"/>
    <cellStyle name="Normal 3 2 7 9 2" xfId="31308"/>
    <cellStyle name="Normal 3 2 8" xfId="591"/>
    <cellStyle name="Normal 3 2 8 10" xfId="8772"/>
    <cellStyle name="Normal 3 2 8 10 2" xfId="24939"/>
    <cellStyle name="Normal 3 2 8 11" xfId="7233"/>
    <cellStyle name="Normal 3 2 8 11 2" xfId="23400"/>
    <cellStyle name="Normal 3 2 8 12" xfId="16913"/>
    <cellStyle name="Normal 3 2 8 2" xfId="1077"/>
    <cellStyle name="Normal 3 2 8 2 2" xfId="3358"/>
    <cellStyle name="Normal 3 2 8 2 2 2" xfId="11393"/>
    <cellStyle name="Normal 3 2 8 2 2 2 2" xfId="27558"/>
    <cellStyle name="Normal 3 2 8 2 2 3" xfId="19533"/>
    <cellStyle name="Normal 3 2 8 2 3" xfId="5693"/>
    <cellStyle name="Normal 3 2 8 2 3 2" xfId="13720"/>
    <cellStyle name="Normal 3 2 8 2 3 2 2" xfId="29885"/>
    <cellStyle name="Normal 3 2 8 2 3 3" xfId="21860"/>
    <cellStyle name="Normal 3 2 8 2 4" xfId="15657"/>
    <cellStyle name="Normal 3 2 8 2 4 2" xfId="31822"/>
    <cellStyle name="Normal 3 2 8 2 5" xfId="9169"/>
    <cellStyle name="Normal 3 2 8 2 5 2" xfId="25336"/>
    <cellStyle name="Normal 3 2 8 2 6" xfId="7630"/>
    <cellStyle name="Normal 3 2 8 2 6 2" xfId="23797"/>
    <cellStyle name="Normal 3 2 8 2 7" xfId="17310"/>
    <cellStyle name="Normal 3 2 8 3" xfId="1476"/>
    <cellStyle name="Normal 3 2 8 3 2" xfId="3757"/>
    <cellStyle name="Normal 3 2 8 3 2 2" xfId="11790"/>
    <cellStyle name="Normal 3 2 8 3 2 2 2" xfId="27955"/>
    <cellStyle name="Normal 3 2 8 3 2 3" xfId="19930"/>
    <cellStyle name="Normal 3 2 8 3 3" xfId="6090"/>
    <cellStyle name="Normal 3 2 8 3 3 2" xfId="14117"/>
    <cellStyle name="Normal 3 2 8 3 3 2 2" xfId="30282"/>
    <cellStyle name="Normal 3 2 8 3 3 3" xfId="22257"/>
    <cellStyle name="Normal 3 2 8 3 4" xfId="16054"/>
    <cellStyle name="Normal 3 2 8 3 4 2" xfId="32219"/>
    <cellStyle name="Normal 3 2 8 3 5" xfId="9567"/>
    <cellStyle name="Normal 3 2 8 3 5 2" xfId="25733"/>
    <cellStyle name="Normal 3 2 8 3 6" xfId="8027"/>
    <cellStyle name="Normal 3 2 8 3 6 2" xfId="24194"/>
    <cellStyle name="Normal 3 2 8 3 7" xfId="17707"/>
    <cellStyle name="Normal 3 2 8 4" xfId="1892"/>
    <cellStyle name="Normal 3 2 8 4 2" xfId="4173"/>
    <cellStyle name="Normal 3 2 8 4 2 2" xfId="12205"/>
    <cellStyle name="Normal 3 2 8 4 2 2 2" xfId="28370"/>
    <cellStyle name="Normal 3 2 8 4 2 3" xfId="20345"/>
    <cellStyle name="Normal 3 2 8 4 3" xfId="6505"/>
    <cellStyle name="Normal 3 2 8 4 3 2" xfId="14532"/>
    <cellStyle name="Normal 3 2 8 4 3 2 2" xfId="30697"/>
    <cellStyle name="Normal 3 2 8 4 3 3" xfId="22672"/>
    <cellStyle name="Normal 3 2 8 4 4" xfId="16469"/>
    <cellStyle name="Normal 3 2 8 4 4 2" xfId="32634"/>
    <cellStyle name="Normal 3 2 8 4 5" xfId="9983"/>
    <cellStyle name="Normal 3 2 8 4 5 2" xfId="26148"/>
    <cellStyle name="Normal 3 2 8 4 6" xfId="8442"/>
    <cellStyle name="Normal 3 2 8 4 6 2" xfId="24609"/>
    <cellStyle name="Normal 3 2 8 4 7" xfId="18122"/>
    <cellStyle name="Normal 3 2 8 5" xfId="2291"/>
    <cellStyle name="Normal 3 2 8 5 2" xfId="4572"/>
    <cellStyle name="Normal 3 2 8 5 2 2" xfId="12602"/>
    <cellStyle name="Normal 3 2 8 5 2 2 2" xfId="28767"/>
    <cellStyle name="Normal 3 2 8 5 2 3" xfId="20742"/>
    <cellStyle name="Normal 3 2 8 5 3" xfId="6902"/>
    <cellStyle name="Normal 3 2 8 5 3 2" xfId="14929"/>
    <cellStyle name="Normal 3 2 8 5 3 2 2" xfId="31094"/>
    <cellStyle name="Normal 3 2 8 5 3 3" xfId="23069"/>
    <cellStyle name="Normal 3 2 8 5 4" xfId="10380"/>
    <cellStyle name="Normal 3 2 8 5 4 2" xfId="26545"/>
    <cellStyle name="Normal 3 2 8 5 5" xfId="18520"/>
    <cellStyle name="Normal 3 2 8 6" xfId="2950"/>
    <cellStyle name="Normal 3 2 8 6 2" xfId="5296"/>
    <cellStyle name="Normal 3 2 8 6 2 2" xfId="13323"/>
    <cellStyle name="Normal 3 2 8 6 2 2 2" xfId="29488"/>
    <cellStyle name="Normal 3 2 8 6 2 3" xfId="21463"/>
    <cellStyle name="Normal 3 2 8 6 3" xfId="10996"/>
    <cellStyle name="Normal 3 2 8 6 3 2" xfId="27161"/>
    <cellStyle name="Normal 3 2 8 6 4" xfId="19136"/>
    <cellStyle name="Normal 3 2 8 7" xfId="2702"/>
    <cellStyle name="Normal 3 2 8 7 2" xfId="10777"/>
    <cellStyle name="Normal 3 2 8 7 2 2" xfId="26942"/>
    <cellStyle name="Normal 3 2 8 7 3" xfId="18917"/>
    <cellStyle name="Normal 3 2 8 8" xfId="4966"/>
    <cellStyle name="Normal 3 2 8 8 2" xfId="12993"/>
    <cellStyle name="Normal 3 2 8 8 2 2" xfId="29158"/>
    <cellStyle name="Normal 3 2 8 8 3" xfId="21133"/>
    <cellStyle name="Normal 3 2 8 9" xfId="15260"/>
    <cellStyle name="Normal 3 2 8 9 2" xfId="31425"/>
    <cellStyle name="Normal 3 2 9" xfId="804"/>
    <cellStyle name="Normal 3 3" xfId="171"/>
    <cellStyle name="Normal 3 3 10" xfId="1170"/>
    <cellStyle name="Normal 3 3 10 2" xfId="3451"/>
    <cellStyle name="Normal 3 3 10 2 2" xfId="11485"/>
    <cellStyle name="Normal 3 3 10 2 2 2" xfId="27650"/>
    <cellStyle name="Normal 3 3 10 2 3" xfId="19625"/>
    <cellStyle name="Normal 3 3 10 3" xfId="5785"/>
    <cellStyle name="Normal 3 3 10 3 2" xfId="13812"/>
    <cellStyle name="Normal 3 3 10 3 2 2" xfId="29977"/>
    <cellStyle name="Normal 3 3 10 3 3" xfId="21952"/>
    <cellStyle name="Normal 3 3 10 4" xfId="15749"/>
    <cellStyle name="Normal 3 3 10 4 2" xfId="31914"/>
    <cellStyle name="Normal 3 3 10 5" xfId="9261"/>
    <cellStyle name="Normal 3 3 10 5 2" xfId="25428"/>
    <cellStyle name="Normal 3 3 10 6" xfId="7722"/>
    <cellStyle name="Normal 3 3 10 6 2" xfId="23889"/>
    <cellStyle name="Normal 3 3 10 7" xfId="17402"/>
    <cellStyle name="Normal 3 3 11" xfId="1567"/>
    <cellStyle name="Normal 3 3 11 2" xfId="3848"/>
    <cellStyle name="Normal 3 3 11 2 2" xfId="11880"/>
    <cellStyle name="Normal 3 3 11 2 2 2" xfId="28045"/>
    <cellStyle name="Normal 3 3 11 2 3" xfId="20020"/>
    <cellStyle name="Normal 3 3 11 3" xfId="6180"/>
    <cellStyle name="Normal 3 3 11 3 2" xfId="14207"/>
    <cellStyle name="Normal 3 3 11 3 2 2" xfId="30372"/>
    <cellStyle name="Normal 3 3 11 3 3" xfId="22347"/>
    <cellStyle name="Normal 3 3 11 4" xfId="16144"/>
    <cellStyle name="Normal 3 3 11 4 2" xfId="32309"/>
    <cellStyle name="Normal 3 3 11 5" xfId="9658"/>
    <cellStyle name="Normal 3 3 11 5 2" xfId="25823"/>
    <cellStyle name="Normal 3 3 11 6" xfId="8117"/>
    <cellStyle name="Normal 3 3 11 6 2" xfId="24284"/>
    <cellStyle name="Normal 3 3 11 7" xfId="17797"/>
    <cellStyle name="Normal 3 3 12" xfId="1587"/>
    <cellStyle name="Normal 3 3 12 2" xfId="3868"/>
    <cellStyle name="Normal 3 3 12 2 2" xfId="11900"/>
    <cellStyle name="Normal 3 3 12 2 2 2" xfId="28065"/>
    <cellStyle name="Normal 3 3 12 2 3" xfId="20040"/>
    <cellStyle name="Normal 3 3 12 3" xfId="6200"/>
    <cellStyle name="Normal 3 3 12 3 2" xfId="14227"/>
    <cellStyle name="Normal 3 3 12 3 2 2" xfId="30392"/>
    <cellStyle name="Normal 3 3 12 3 3" xfId="22367"/>
    <cellStyle name="Normal 3 3 12 4" xfId="16164"/>
    <cellStyle name="Normal 3 3 12 4 2" xfId="32329"/>
    <cellStyle name="Normal 3 3 12 5" xfId="9678"/>
    <cellStyle name="Normal 3 3 12 5 2" xfId="25843"/>
    <cellStyle name="Normal 3 3 12 6" xfId="8137"/>
    <cellStyle name="Normal 3 3 12 6 2" xfId="24304"/>
    <cellStyle name="Normal 3 3 12 7" xfId="17817"/>
    <cellStyle name="Normal 3 3 13" xfId="1985"/>
    <cellStyle name="Normal 3 3 13 2" xfId="4266"/>
    <cellStyle name="Normal 3 3 13 2 2" xfId="12297"/>
    <cellStyle name="Normal 3 3 13 2 2 2" xfId="28462"/>
    <cellStyle name="Normal 3 3 13 2 3" xfId="20437"/>
    <cellStyle name="Normal 3 3 13 3" xfId="6597"/>
    <cellStyle name="Normal 3 3 13 3 2" xfId="14624"/>
    <cellStyle name="Normal 3 3 13 3 2 2" xfId="30789"/>
    <cellStyle name="Normal 3 3 13 3 3" xfId="22764"/>
    <cellStyle name="Normal 3 3 13 4" xfId="10075"/>
    <cellStyle name="Normal 3 3 13 4 2" xfId="26240"/>
    <cellStyle name="Normal 3 3 13 5" xfId="18215"/>
    <cellStyle name="Normal 3 3 14" xfId="2497"/>
    <cellStyle name="Normal 3 3 14 2" xfId="10585"/>
    <cellStyle name="Normal 3 3 14 2 2" xfId="26750"/>
    <cellStyle name="Normal 3 3 14 3" xfId="18725"/>
    <cellStyle name="Normal 3 3 15" xfId="4659"/>
    <cellStyle name="Normal 3 3 15 2" xfId="12686"/>
    <cellStyle name="Normal 3 3 15 2 2" xfId="28851"/>
    <cellStyle name="Normal 3 3 15 3" xfId="20826"/>
    <cellStyle name="Normal 3 3 2" xfId="442"/>
    <cellStyle name="Normal 3 3 2 10" xfId="2832"/>
    <cellStyle name="Normal 3 3 2 10 2" xfId="5194"/>
    <cellStyle name="Normal 3 3 2 10 2 2" xfId="13221"/>
    <cellStyle name="Normal 3 3 2 10 2 2 2" xfId="29386"/>
    <cellStyle name="Normal 3 3 2 10 2 3" xfId="21361"/>
    <cellStyle name="Normal 3 3 2 10 3" xfId="10894"/>
    <cellStyle name="Normal 3 3 2 10 3 2" xfId="27059"/>
    <cellStyle name="Normal 3 3 2 10 4" xfId="19034"/>
    <cellStyle name="Normal 3 3 2 11" xfId="2377"/>
    <cellStyle name="Normal 3 3 2 11 2" xfId="10465"/>
    <cellStyle name="Normal 3 3 2 11 2 2" xfId="26630"/>
    <cellStyle name="Normal 3 3 2 11 3" xfId="18605"/>
    <cellStyle name="Normal 3 3 2 12" xfId="4685"/>
    <cellStyle name="Normal 3 3 2 12 2" xfId="12712"/>
    <cellStyle name="Normal 3 3 2 12 2 2" xfId="28877"/>
    <cellStyle name="Normal 3 3 2 12 3" xfId="20852"/>
    <cellStyle name="Normal 3 3 2 13" xfId="15158"/>
    <cellStyle name="Normal 3 3 2 13 2" xfId="31323"/>
    <cellStyle name="Normal 3 3 2 14" xfId="8670"/>
    <cellStyle name="Normal 3 3 2 14 2" xfId="24837"/>
    <cellStyle name="Normal 3 3 2 15" xfId="7131"/>
    <cellStyle name="Normal 3 3 2 15 2" xfId="23298"/>
    <cellStyle name="Normal 3 3 2 16" xfId="16810"/>
    <cellStyle name="Normal 3 3 2 2" xfId="443"/>
    <cellStyle name="Normal 3 3 2 2 10" xfId="8671"/>
    <cellStyle name="Normal 3 3 2 2 10 2" xfId="24838"/>
    <cellStyle name="Normal 3 3 2 2 11" xfId="7132"/>
    <cellStyle name="Normal 3 3 2 2 11 2" xfId="23299"/>
    <cellStyle name="Normal 3 3 2 2 12" xfId="16811"/>
    <cellStyle name="Normal 3 3 2 2 2" xfId="964"/>
    <cellStyle name="Normal 3 3 2 2 2 2" xfId="3257"/>
    <cellStyle name="Normal 3 3 2 2 2 2 2" xfId="11292"/>
    <cellStyle name="Normal 3 3 2 2 2 2 2 2" xfId="27457"/>
    <cellStyle name="Normal 3 3 2 2 2 2 3" xfId="19432"/>
    <cellStyle name="Normal 3 3 2 2 2 3" xfId="5592"/>
    <cellStyle name="Normal 3 3 2 2 2 3 2" xfId="13619"/>
    <cellStyle name="Normal 3 3 2 2 2 3 2 2" xfId="29784"/>
    <cellStyle name="Normal 3 3 2 2 2 3 3" xfId="21759"/>
    <cellStyle name="Normal 3 3 2 2 2 4" xfId="15556"/>
    <cellStyle name="Normal 3 3 2 2 2 4 2" xfId="31721"/>
    <cellStyle name="Normal 3 3 2 2 2 5" xfId="9068"/>
    <cellStyle name="Normal 3 3 2 2 2 5 2" xfId="25235"/>
    <cellStyle name="Normal 3 3 2 2 2 6" xfId="7529"/>
    <cellStyle name="Normal 3 3 2 2 2 6 2" xfId="23696"/>
    <cellStyle name="Normal 3 3 2 2 2 7" xfId="17209"/>
    <cellStyle name="Normal 3 3 2 2 3" xfId="1375"/>
    <cellStyle name="Normal 3 3 2 2 3 2" xfId="3656"/>
    <cellStyle name="Normal 3 3 2 2 3 2 2" xfId="11689"/>
    <cellStyle name="Normal 3 3 2 2 3 2 2 2" xfId="27854"/>
    <cellStyle name="Normal 3 3 2 2 3 2 3" xfId="19829"/>
    <cellStyle name="Normal 3 3 2 2 3 3" xfId="5989"/>
    <cellStyle name="Normal 3 3 2 2 3 3 2" xfId="14016"/>
    <cellStyle name="Normal 3 3 2 2 3 3 2 2" xfId="30181"/>
    <cellStyle name="Normal 3 3 2 2 3 3 3" xfId="22156"/>
    <cellStyle name="Normal 3 3 2 2 3 4" xfId="15953"/>
    <cellStyle name="Normal 3 3 2 2 3 4 2" xfId="32118"/>
    <cellStyle name="Normal 3 3 2 2 3 5" xfId="9466"/>
    <cellStyle name="Normal 3 3 2 2 3 5 2" xfId="25632"/>
    <cellStyle name="Normal 3 3 2 2 3 6" xfId="7926"/>
    <cellStyle name="Normal 3 3 2 2 3 6 2" xfId="24093"/>
    <cellStyle name="Normal 3 3 2 2 3 7" xfId="17606"/>
    <cellStyle name="Normal 3 3 2 2 4" xfId="1791"/>
    <cellStyle name="Normal 3 3 2 2 4 2" xfId="4072"/>
    <cellStyle name="Normal 3 3 2 2 4 2 2" xfId="12104"/>
    <cellStyle name="Normal 3 3 2 2 4 2 2 2" xfId="28269"/>
    <cellStyle name="Normal 3 3 2 2 4 2 3" xfId="20244"/>
    <cellStyle name="Normal 3 3 2 2 4 3" xfId="6404"/>
    <cellStyle name="Normal 3 3 2 2 4 3 2" xfId="14431"/>
    <cellStyle name="Normal 3 3 2 2 4 3 2 2" xfId="30596"/>
    <cellStyle name="Normal 3 3 2 2 4 3 3" xfId="22571"/>
    <cellStyle name="Normal 3 3 2 2 4 4" xfId="16368"/>
    <cellStyle name="Normal 3 3 2 2 4 4 2" xfId="32533"/>
    <cellStyle name="Normal 3 3 2 2 4 5" xfId="9882"/>
    <cellStyle name="Normal 3 3 2 2 4 5 2" xfId="26047"/>
    <cellStyle name="Normal 3 3 2 2 4 6" xfId="8341"/>
    <cellStyle name="Normal 3 3 2 2 4 6 2" xfId="24508"/>
    <cellStyle name="Normal 3 3 2 2 4 7" xfId="18021"/>
    <cellStyle name="Normal 3 3 2 2 5" xfId="2190"/>
    <cellStyle name="Normal 3 3 2 2 5 2" xfId="4471"/>
    <cellStyle name="Normal 3 3 2 2 5 2 2" xfId="12501"/>
    <cellStyle name="Normal 3 3 2 2 5 2 2 2" xfId="28666"/>
    <cellStyle name="Normal 3 3 2 2 5 2 3" xfId="20641"/>
    <cellStyle name="Normal 3 3 2 2 5 3" xfId="6801"/>
    <cellStyle name="Normal 3 3 2 2 5 3 2" xfId="14828"/>
    <cellStyle name="Normal 3 3 2 2 5 3 2 2" xfId="30993"/>
    <cellStyle name="Normal 3 3 2 2 5 3 3" xfId="22968"/>
    <cellStyle name="Normal 3 3 2 2 5 4" xfId="10279"/>
    <cellStyle name="Normal 3 3 2 2 5 4 2" xfId="26444"/>
    <cellStyle name="Normal 3 3 2 2 5 5" xfId="18419"/>
    <cellStyle name="Normal 3 3 2 2 6" xfId="2833"/>
    <cellStyle name="Normal 3 3 2 2 6 2" xfId="5195"/>
    <cellStyle name="Normal 3 3 2 2 6 2 2" xfId="13222"/>
    <cellStyle name="Normal 3 3 2 2 6 2 2 2" xfId="29387"/>
    <cellStyle name="Normal 3 3 2 2 6 2 3" xfId="21362"/>
    <cellStyle name="Normal 3 3 2 2 6 3" xfId="10895"/>
    <cellStyle name="Normal 3 3 2 2 6 3 2" xfId="27060"/>
    <cellStyle name="Normal 3 3 2 2 6 4" xfId="19035"/>
    <cellStyle name="Normal 3 3 2 2 7" xfId="2602"/>
    <cellStyle name="Normal 3 3 2 2 7 2" xfId="10683"/>
    <cellStyle name="Normal 3 3 2 2 7 2 2" xfId="26848"/>
    <cellStyle name="Normal 3 3 2 2 7 3" xfId="18823"/>
    <cellStyle name="Normal 3 3 2 2 8" xfId="4872"/>
    <cellStyle name="Normal 3 3 2 2 8 2" xfId="12899"/>
    <cellStyle name="Normal 3 3 2 2 8 2 2" xfId="29064"/>
    <cellStyle name="Normal 3 3 2 2 8 3" xfId="21039"/>
    <cellStyle name="Normal 3 3 2 2 9" xfId="15159"/>
    <cellStyle name="Normal 3 3 2 2 9 2" xfId="31324"/>
    <cellStyle name="Normal 3 3 2 3" xfId="444"/>
    <cellStyle name="Normal 3 3 2 3 10" xfId="8672"/>
    <cellStyle name="Normal 3 3 2 3 10 2" xfId="24839"/>
    <cellStyle name="Normal 3 3 2 3 11" xfId="7133"/>
    <cellStyle name="Normal 3 3 2 3 11 2" xfId="23300"/>
    <cellStyle name="Normal 3 3 2 3 12" xfId="16812"/>
    <cellStyle name="Normal 3 3 2 3 2" xfId="965"/>
    <cellStyle name="Normal 3 3 2 3 2 2" xfId="3258"/>
    <cellStyle name="Normal 3 3 2 3 2 2 2" xfId="11293"/>
    <cellStyle name="Normal 3 3 2 3 2 2 2 2" xfId="27458"/>
    <cellStyle name="Normal 3 3 2 3 2 2 3" xfId="19433"/>
    <cellStyle name="Normal 3 3 2 3 2 3" xfId="5593"/>
    <cellStyle name="Normal 3 3 2 3 2 3 2" xfId="13620"/>
    <cellStyle name="Normal 3 3 2 3 2 3 2 2" xfId="29785"/>
    <cellStyle name="Normal 3 3 2 3 2 3 3" xfId="21760"/>
    <cellStyle name="Normal 3 3 2 3 2 4" xfId="15557"/>
    <cellStyle name="Normal 3 3 2 3 2 4 2" xfId="31722"/>
    <cellStyle name="Normal 3 3 2 3 2 5" xfId="9069"/>
    <cellStyle name="Normal 3 3 2 3 2 5 2" xfId="25236"/>
    <cellStyle name="Normal 3 3 2 3 2 6" xfId="7530"/>
    <cellStyle name="Normal 3 3 2 3 2 6 2" xfId="23697"/>
    <cellStyle name="Normal 3 3 2 3 2 7" xfId="17210"/>
    <cellStyle name="Normal 3 3 2 3 3" xfId="1376"/>
    <cellStyle name="Normal 3 3 2 3 3 2" xfId="3657"/>
    <cellStyle name="Normal 3 3 2 3 3 2 2" xfId="11690"/>
    <cellStyle name="Normal 3 3 2 3 3 2 2 2" xfId="27855"/>
    <cellStyle name="Normal 3 3 2 3 3 2 3" xfId="19830"/>
    <cellStyle name="Normal 3 3 2 3 3 3" xfId="5990"/>
    <cellStyle name="Normal 3 3 2 3 3 3 2" xfId="14017"/>
    <cellStyle name="Normal 3 3 2 3 3 3 2 2" xfId="30182"/>
    <cellStyle name="Normal 3 3 2 3 3 3 3" xfId="22157"/>
    <cellStyle name="Normal 3 3 2 3 3 4" xfId="15954"/>
    <cellStyle name="Normal 3 3 2 3 3 4 2" xfId="32119"/>
    <cellStyle name="Normal 3 3 2 3 3 5" xfId="9467"/>
    <cellStyle name="Normal 3 3 2 3 3 5 2" xfId="25633"/>
    <cellStyle name="Normal 3 3 2 3 3 6" xfId="7927"/>
    <cellStyle name="Normal 3 3 2 3 3 6 2" xfId="24094"/>
    <cellStyle name="Normal 3 3 2 3 3 7" xfId="17607"/>
    <cellStyle name="Normal 3 3 2 3 4" xfId="1792"/>
    <cellStyle name="Normal 3 3 2 3 4 2" xfId="4073"/>
    <cellStyle name="Normal 3 3 2 3 4 2 2" xfId="12105"/>
    <cellStyle name="Normal 3 3 2 3 4 2 2 2" xfId="28270"/>
    <cellStyle name="Normal 3 3 2 3 4 2 3" xfId="20245"/>
    <cellStyle name="Normal 3 3 2 3 4 3" xfId="6405"/>
    <cellStyle name="Normal 3 3 2 3 4 3 2" xfId="14432"/>
    <cellStyle name="Normal 3 3 2 3 4 3 2 2" xfId="30597"/>
    <cellStyle name="Normal 3 3 2 3 4 3 3" xfId="22572"/>
    <cellStyle name="Normal 3 3 2 3 4 4" xfId="16369"/>
    <cellStyle name="Normal 3 3 2 3 4 4 2" xfId="32534"/>
    <cellStyle name="Normal 3 3 2 3 4 5" xfId="9883"/>
    <cellStyle name="Normal 3 3 2 3 4 5 2" xfId="26048"/>
    <cellStyle name="Normal 3 3 2 3 4 6" xfId="8342"/>
    <cellStyle name="Normal 3 3 2 3 4 6 2" xfId="24509"/>
    <cellStyle name="Normal 3 3 2 3 4 7" xfId="18022"/>
    <cellStyle name="Normal 3 3 2 3 5" xfId="2191"/>
    <cellStyle name="Normal 3 3 2 3 5 2" xfId="4472"/>
    <cellStyle name="Normal 3 3 2 3 5 2 2" xfId="12502"/>
    <cellStyle name="Normal 3 3 2 3 5 2 2 2" xfId="28667"/>
    <cellStyle name="Normal 3 3 2 3 5 2 3" xfId="20642"/>
    <cellStyle name="Normal 3 3 2 3 5 3" xfId="6802"/>
    <cellStyle name="Normal 3 3 2 3 5 3 2" xfId="14829"/>
    <cellStyle name="Normal 3 3 2 3 5 3 2 2" xfId="30994"/>
    <cellStyle name="Normal 3 3 2 3 5 3 3" xfId="22969"/>
    <cellStyle name="Normal 3 3 2 3 5 4" xfId="10280"/>
    <cellStyle name="Normal 3 3 2 3 5 4 2" xfId="26445"/>
    <cellStyle name="Normal 3 3 2 3 5 5" xfId="18420"/>
    <cellStyle name="Normal 3 3 2 3 6" xfId="2834"/>
    <cellStyle name="Normal 3 3 2 3 6 2" xfId="5196"/>
    <cellStyle name="Normal 3 3 2 3 6 2 2" xfId="13223"/>
    <cellStyle name="Normal 3 3 2 3 6 2 2 2" xfId="29388"/>
    <cellStyle name="Normal 3 3 2 3 6 2 3" xfId="21363"/>
    <cellStyle name="Normal 3 3 2 3 6 3" xfId="10896"/>
    <cellStyle name="Normal 3 3 2 3 6 3 2" xfId="27061"/>
    <cellStyle name="Normal 3 3 2 3 6 4" xfId="19036"/>
    <cellStyle name="Normal 3 3 2 3 7" xfId="2603"/>
    <cellStyle name="Normal 3 3 2 3 7 2" xfId="10684"/>
    <cellStyle name="Normal 3 3 2 3 7 2 2" xfId="26849"/>
    <cellStyle name="Normal 3 3 2 3 7 3" xfId="18824"/>
    <cellStyle name="Normal 3 3 2 3 8" xfId="4873"/>
    <cellStyle name="Normal 3 3 2 3 8 2" xfId="12900"/>
    <cellStyle name="Normal 3 3 2 3 8 2 2" xfId="29065"/>
    <cellStyle name="Normal 3 3 2 3 8 3" xfId="21040"/>
    <cellStyle name="Normal 3 3 2 3 9" xfId="15160"/>
    <cellStyle name="Normal 3 3 2 3 9 2" xfId="31325"/>
    <cellStyle name="Normal 3 3 2 4" xfId="622"/>
    <cellStyle name="Normal 3 3 2 4 10" xfId="8802"/>
    <cellStyle name="Normal 3 3 2 4 10 2" xfId="24969"/>
    <cellStyle name="Normal 3 3 2 4 11" xfId="7263"/>
    <cellStyle name="Normal 3 3 2 4 11 2" xfId="23430"/>
    <cellStyle name="Normal 3 3 2 4 12" xfId="16943"/>
    <cellStyle name="Normal 3 3 2 4 2" xfId="1107"/>
    <cellStyle name="Normal 3 3 2 4 2 2" xfId="3388"/>
    <cellStyle name="Normal 3 3 2 4 2 2 2" xfId="11423"/>
    <cellStyle name="Normal 3 3 2 4 2 2 2 2" xfId="27588"/>
    <cellStyle name="Normal 3 3 2 4 2 2 3" xfId="19563"/>
    <cellStyle name="Normal 3 3 2 4 2 3" xfId="5723"/>
    <cellStyle name="Normal 3 3 2 4 2 3 2" xfId="13750"/>
    <cellStyle name="Normal 3 3 2 4 2 3 2 2" xfId="29915"/>
    <cellStyle name="Normal 3 3 2 4 2 3 3" xfId="21890"/>
    <cellStyle name="Normal 3 3 2 4 2 4" xfId="15687"/>
    <cellStyle name="Normal 3 3 2 4 2 4 2" xfId="31852"/>
    <cellStyle name="Normal 3 3 2 4 2 5" xfId="9199"/>
    <cellStyle name="Normal 3 3 2 4 2 5 2" xfId="25366"/>
    <cellStyle name="Normal 3 3 2 4 2 6" xfId="7660"/>
    <cellStyle name="Normal 3 3 2 4 2 6 2" xfId="23827"/>
    <cellStyle name="Normal 3 3 2 4 2 7" xfId="17340"/>
    <cellStyle name="Normal 3 3 2 4 3" xfId="1506"/>
    <cellStyle name="Normal 3 3 2 4 3 2" xfId="3787"/>
    <cellStyle name="Normal 3 3 2 4 3 2 2" xfId="11820"/>
    <cellStyle name="Normal 3 3 2 4 3 2 2 2" xfId="27985"/>
    <cellStyle name="Normal 3 3 2 4 3 2 3" xfId="19960"/>
    <cellStyle name="Normal 3 3 2 4 3 3" xfId="6120"/>
    <cellStyle name="Normal 3 3 2 4 3 3 2" xfId="14147"/>
    <cellStyle name="Normal 3 3 2 4 3 3 2 2" xfId="30312"/>
    <cellStyle name="Normal 3 3 2 4 3 3 3" xfId="22287"/>
    <cellStyle name="Normal 3 3 2 4 3 4" xfId="16084"/>
    <cellStyle name="Normal 3 3 2 4 3 4 2" xfId="32249"/>
    <cellStyle name="Normal 3 3 2 4 3 5" xfId="9597"/>
    <cellStyle name="Normal 3 3 2 4 3 5 2" xfId="25763"/>
    <cellStyle name="Normal 3 3 2 4 3 6" xfId="8057"/>
    <cellStyle name="Normal 3 3 2 4 3 6 2" xfId="24224"/>
    <cellStyle name="Normal 3 3 2 4 3 7" xfId="17737"/>
    <cellStyle name="Normal 3 3 2 4 4" xfId="1922"/>
    <cellStyle name="Normal 3 3 2 4 4 2" xfId="4203"/>
    <cellStyle name="Normal 3 3 2 4 4 2 2" xfId="12235"/>
    <cellStyle name="Normal 3 3 2 4 4 2 2 2" xfId="28400"/>
    <cellStyle name="Normal 3 3 2 4 4 2 3" xfId="20375"/>
    <cellStyle name="Normal 3 3 2 4 4 3" xfId="6535"/>
    <cellStyle name="Normal 3 3 2 4 4 3 2" xfId="14562"/>
    <cellStyle name="Normal 3 3 2 4 4 3 2 2" xfId="30727"/>
    <cellStyle name="Normal 3 3 2 4 4 3 3" xfId="22702"/>
    <cellStyle name="Normal 3 3 2 4 4 4" xfId="16499"/>
    <cellStyle name="Normal 3 3 2 4 4 4 2" xfId="32664"/>
    <cellStyle name="Normal 3 3 2 4 4 5" xfId="10013"/>
    <cellStyle name="Normal 3 3 2 4 4 5 2" xfId="26178"/>
    <cellStyle name="Normal 3 3 2 4 4 6" xfId="8472"/>
    <cellStyle name="Normal 3 3 2 4 4 6 2" xfId="24639"/>
    <cellStyle name="Normal 3 3 2 4 4 7" xfId="18152"/>
    <cellStyle name="Normal 3 3 2 4 5" xfId="2321"/>
    <cellStyle name="Normal 3 3 2 4 5 2" xfId="4602"/>
    <cellStyle name="Normal 3 3 2 4 5 2 2" xfId="12632"/>
    <cellStyle name="Normal 3 3 2 4 5 2 2 2" xfId="28797"/>
    <cellStyle name="Normal 3 3 2 4 5 2 3" xfId="20772"/>
    <cellStyle name="Normal 3 3 2 4 5 3" xfId="6932"/>
    <cellStyle name="Normal 3 3 2 4 5 3 2" xfId="14959"/>
    <cellStyle name="Normal 3 3 2 4 5 3 2 2" xfId="31124"/>
    <cellStyle name="Normal 3 3 2 4 5 3 3" xfId="23099"/>
    <cellStyle name="Normal 3 3 2 4 5 4" xfId="10410"/>
    <cellStyle name="Normal 3 3 2 4 5 4 2" xfId="26575"/>
    <cellStyle name="Normal 3 3 2 4 5 5" xfId="18550"/>
    <cellStyle name="Normal 3 3 2 4 6" xfId="2980"/>
    <cellStyle name="Normal 3 3 2 4 6 2" xfId="5326"/>
    <cellStyle name="Normal 3 3 2 4 6 2 2" xfId="13353"/>
    <cellStyle name="Normal 3 3 2 4 6 2 2 2" xfId="29518"/>
    <cellStyle name="Normal 3 3 2 4 6 2 3" xfId="21493"/>
    <cellStyle name="Normal 3 3 2 4 6 3" xfId="11026"/>
    <cellStyle name="Normal 3 3 2 4 6 3 2" xfId="27191"/>
    <cellStyle name="Normal 3 3 2 4 6 4" xfId="19166"/>
    <cellStyle name="Normal 3 3 2 4 7" xfId="2732"/>
    <cellStyle name="Normal 3 3 2 4 7 2" xfId="10807"/>
    <cellStyle name="Normal 3 3 2 4 7 2 2" xfId="26972"/>
    <cellStyle name="Normal 3 3 2 4 7 3" xfId="18947"/>
    <cellStyle name="Normal 3 3 2 4 8" xfId="4996"/>
    <cellStyle name="Normal 3 3 2 4 8 2" xfId="13023"/>
    <cellStyle name="Normal 3 3 2 4 8 2 2" xfId="29188"/>
    <cellStyle name="Normal 3 3 2 4 8 3" xfId="21163"/>
    <cellStyle name="Normal 3 3 2 4 9" xfId="15290"/>
    <cellStyle name="Normal 3 3 2 4 9 2" xfId="31455"/>
    <cellStyle name="Normal 3 3 2 5" xfId="963"/>
    <cellStyle name="Normal 3 3 2 5 10" xfId="7528"/>
    <cellStyle name="Normal 3 3 2 5 10 2" xfId="23695"/>
    <cellStyle name="Normal 3 3 2 5 11" xfId="17208"/>
    <cellStyle name="Normal 3 3 2 5 2" xfId="1374"/>
    <cellStyle name="Normal 3 3 2 5 2 2" xfId="3655"/>
    <cellStyle name="Normal 3 3 2 5 2 2 2" xfId="11688"/>
    <cellStyle name="Normal 3 3 2 5 2 2 2 2" xfId="27853"/>
    <cellStyle name="Normal 3 3 2 5 2 2 3" xfId="19828"/>
    <cellStyle name="Normal 3 3 2 5 2 3" xfId="5988"/>
    <cellStyle name="Normal 3 3 2 5 2 3 2" xfId="14015"/>
    <cellStyle name="Normal 3 3 2 5 2 3 2 2" xfId="30180"/>
    <cellStyle name="Normal 3 3 2 5 2 3 3" xfId="22155"/>
    <cellStyle name="Normal 3 3 2 5 2 4" xfId="15952"/>
    <cellStyle name="Normal 3 3 2 5 2 4 2" xfId="32117"/>
    <cellStyle name="Normal 3 3 2 5 2 5" xfId="9465"/>
    <cellStyle name="Normal 3 3 2 5 2 5 2" xfId="25631"/>
    <cellStyle name="Normal 3 3 2 5 2 6" xfId="7925"/>
    <cellStyle name="Normal 3 3 2 5 2 6 2" xfId="24092"/>
    <cellStyle name="Normal 3 3 2 5 2 7" xfId="17605"/>
    <cellStyle name="Normal 3 3 2 5 3" xfId="1790"/>
    <cellStyle name="Normal 3 3 2 5 3 2" xfId="4071"/>
    <cellStyle name="Normal 3 3 2 5 3 2 2" xfId="12103"/>
    <cellStyle name="Normal 3 3 2 5 3 2 2 2" xfId="28268"/>
    <cellStyle name="Normal 3 3 2 5 3 2 3" xfId="20243"/>
    <cellStyle name="Normal 3 3 2 5 3 3" xfId="6403"/>
    <cellStyle name="Normal 3 3 2 5 3 3 2" xfId="14430"/>
    <cellStyle name="Normal 3 3 2 5 3 3 2 2" xfId="30595"/>
    <cellStyle name="Normal 3 3 2 5 3 3 3" xfId="22570"/>
    <cellStyle name="Normal 3 3 2 5 3 4" xfId="16367"/>
    <cellStyle name="Normal 3 3 2 5 3 4 2" xfId="32532"/>
    <cellStyle name="Normal 3 3 2 5 3 5" xfId="9881"/>
    <cellStyle name="Normal 3 3 2 5 3 5 2" xfId="26046"/>
    <cellStyle name="Normal 3 3 2 5 3 6" xfId="8340"/>
    <cellStyle name="Normal 3 3 2 5 3 6 2" xfId="24507"/>
    <cellStyle name="Normal 3 3 2 5 3 7" xfId="18020"/>
    <cellStyle name="Normal 3 3 2 5 4" xfId="2189"/>
    <cellStyle name="Normal 3 3 2 5 4 2" xfId="4470"/>
    <cellStyle name="Normal 3 3 2 5 4 2 2" xfId="12500"/>
    <cellStyle name="Normal 3 3 2 5 4 2 2 2" xfId="28665"/>
    <cellStyle name="Normal 3 3 2 5 4 2 3" xfId="20640"/>
    <cellStyle name="Normal 3 3 2 5 4 3" xfId="6800"/>
    <cellStyle name="Normal 3 3 2 5 4 3 2" xfId="14827"/>
    <cellStyle name="Normal 3 3 2 5 4 3 2 2" xfId="30992"/>
    <cellStyle name="Normal 3 3 2 5 4 3 3" xfId="22967"/>
    <cellStyle name="Normal 3 3 2 5 4 4" xfId="10278"/>
    <cellStyle name="Normal 3 3 2 5 4 4 2" xfId="26443"/>
    <cellStyle name="Normal 3 3 2 5 4 5" xfId="18418"/>
    <cellStyle name="Normal 3 3 2 5 5" xfId="3256"/>
    <cellStyle name="Normal 3 3 2 5 5 2" xfId="5591"/>
    <cellStyle name="Normal 3 3 2 5 5 2 2" xfId="13618"/>
    <cellStyle name="Normal 3 3 2 5 5 2 2 2" xfId="29783"/>
    <cellStyle name="Normal 3 3 2 5 5 2 3" xfId="21758"/>
    <cellStyle name="Normal 3 3 2 5 5 3" xfId="11291"/>
    <cellStyle name="Normal 3 3 2 5 5 3 2" xfId="27456"/>
    <cellStyle name="Normal 3 3 2 5 5 4" xfId="19431"/>
    <cellStyle name="Normal 3 3 2 5 6" xfId="2601"/>
    <cellStyle name="Normal 3 3 2 5 6 2" xfId="10682"/>
    <cellStyle name="Normal 3 3 2 5 6 2 2" xfId="26847"/>
    <cellStyle name="Normal 3 3 2 5 6 3" xfId="18822"/>
    <cellStyle name="Normal 3 3 2 5 7" xfId="4871"/>
    <cellStyle name="Normal 3 3 2 5 7 2" xfId="12898"/>
    <cellStyle name="Normal 3 3 2 5 7 2 2" xfId="29063"/>
    <cellStyle name="Normal 3 3 2 5 7 3" xfId="21038"/>
    <cellStyle name="Normal 3 3 2 5 8" xfId="15555"/>
    <cellStyle name="Normal 3 3 2 5 8 2" xfId="31720"/>
    <cellStyle name="Normal 3 3 2 5 9" xfId="9067"/>
    <cellStyle name="Normal 3 3 2 5 9 2" xfId="25234"/>
    <cellStyle name="Normal 3 3 2 6" xfId="711"/>
    <cellStyle name="Normal 3 3 2 6 2" xfId="3065"/>
    <cellStyle name="Normal 3 3 2 6 2 2" xfId="11109"/>
    <cellStyle name="Normal 3 3 2 6 2 2 2" xfId="27274"/>
    <cellStyle name="Normal 3 3 2 6 2 3" xfId="19249"/>
    <cellStyle name="Normal 3 3 2 6 3" xfId="5409"/>
    <cellStyle name="Normal 3 3 2 6 3 2" xfId="13436"/>
    <cellStyle name="Normal 3 3 2 6 3 2 2" xfId="29601"/>
    <cellStyle name="Normal 3 3 2 6 3 3" xfId="21576"/>
    <cellStyle name="Normal 3 3 2 6 4" xfId="15373"/>
    <cellStyle name="Normal 3 3 2 6 4 2" xfId="31538"/>
    <cellStyle name="Normal 3 3 2 6 5" xfId="8885"/>
    <cellStyle name="Normal 3 3 2 6 5 2" xfId="25052"/>
    <cellStyle name="Normal 3 3 2 6 6" xfId="7346"/>
    <cellStyle name="Normal 3 3 2 6 6 2" xfId="23513"/>
    <cellStyle name="Normal 3 3 2 6 7" xfId="17026"/>
    <cellStyle name="Normal 3 3 2 7" xfId="1191"/>
    <cellStyle name="Normal 3 3 2 7 2" xfId="3472"/>
    <cellStyle name="Normal 3 3 2 7 2 2" xfId="11506"/>
    <cellStyle name="Normal 3 3 2 7 2 2 2" xfId="27671"/>
    <cellStyle name="Normal 3 3 2 7 2 3" xfId="19646"/>
    <cellStyle name="Normal 3 3 2 7 3" xfId="5806"/>
    <cellStyle name="Normal 3 3 2 7 3 2" xfId="13833"/>
    <cellStyle name="Normal 3 3 2 7 3 2 2" xfId="29998"/>
    <cellStyle name="Normal 3 3 2 7 3 3" xfId="21973"/>
    <cellStyle name="Normal 3 3 2 7 4" xfId="15770"/>
    <cellStyle name="Normal 3 3 2 7 4 2" xfId="31935"/>
    <cellStyle name="Normal 3 3 2 7 5" xfId="9282"/>
    <cellStyle name="Normal 3 3 2 7 5 2" xfId="25449"/>
    <cellStyle name="Normal 3 3 2 7 6" xfId="7743"/>
    <cellStyle name="Normal 3 3 2 7 6 2" xfId="23910"/>
    <cellStyle name="Normal 3 3 2 7 7" xfId="17423"/>
    <cellStyle name="Normal 3 3 2 8" xfId="1608"/>
    <cellStyle name="Normal 3 3 2 8 2" xfId="3889"/>
    <cellStyle name="Normal 3 3 2 8 2 2" xfId="11921"/>
    <cellStyle name="Normal 3 3 2 8 2 2 2" xfId="28086"/>
    <cellStyle name="Normal 3 3 2 8 2 3" xfId="20061"/>
    <cellStyle name="Normal 3 3 2 8 3" xfId="6221"/>
    <cellStyle name="Normal 3 3 2 8 3 2" xfId="14248"/>
    <cellStyle name="Normal 3 3 2 8 3 2 2" xfId="30413"/>
    <cellStyle name="Normal 3 3 2 8 3 3" xfId="22388"/>
    <cellStyle name="Normal 3 3 2 8 4" xfId="16185"/>
    <cellStyle name="Normal 3 3 2 8 4 2" xfId="32350"/>
    <cellStyle name="Normal 3 3 2 8 5" xfId="9699"/>
    <cellStyle name="Normal 3 3 2 8 5 2" xfId="25864"/>
    <cellStyle name="Normal 3 3 2 8 6" xfId="8158"/>
    <cellStyle name="Normal 3 3 2 8 6 2" xfId="24325"/>
    <cellStyle name="Normal 3 3 2 8 7" xfId="17838"/>
    <cellStyle name="Normal 3 3 2 9" xfId="2006"/>
    <cellStyle name="Normal 3 3 2 9 2" xfId="4287"/>
    <cellStyle name="Normal 3 3 2 9 2 2" xfId="12318"/>
    <cellStyle name="Normal 3 3 2 9 2 2 2" xfId="28483"/>
    <cellStyle name="Normal 3 3 2 9 2 3" xfId="20458"/>
    <cellStyle name="Normal 3 3 2 9 3" xfId="6618"/>
    <cellStyle name="Normal 3 3 2 9 3 2" xfId="14645"/>
    <cellStyle name="Normal 3 3 2 9 3 2 2" xfId="30810"/>
    <cellStyle name="Normal 3 3 2 9 3 3" xfId="22785"/>
    <cellStyle name="Normal 3 3 2 9 4" xfId="10096"/>
    <cellStyle name="Normal 3 3 2 9 4 2" xfId="26261"/>
    <cellStyle name="Normal 3 3 2 9 5" xfId="18236"/>
    <cellStyle name="Normal 3 3 3" xfId="445"/>
    <cellStyle name="Normal 3 3 3 10" xfId="2835"/>
    <cellStyle name="Normal 3 3 3 10 2" xfId="5197"/>
    <cellStyle name="Normal 3 3 3 10 2 2" xfId="13224"/>
    <cellStyle name="Normal 3 3 3 10 2 2 2" xfId="29389"/>
    <cellStyle name="Normal 3 3 3 10 2 3" xfId="21364"/>
    <cellStyle name="Normal 3 3 3 10 3" xfId="10897"/>
    <cellStyle name="Normal 3 3 3 10 3 2" xfId="27062"/>
    <cellStyle name="Normal 3 3 3 10 4" xfId="19037"/>
    <cellStyle name="Normal 3 3 3 11" xfId="2514"/>
    <cellStyle name="Normal 3 3 3 11 2" xfId="10602"/>
    <cellStyle name="Normal 3 3 3 11 2 2" xfId="26767"/>
    <cellStyle name="Normal 3 3 3 11 3" xfId="18742"/>
    <cellStyle name="Normal 3 3 3 12" xfId="4686"/>
    <cellStyle name="Normal 3 3 3 12 2" xfId="12713"/>
    <cellStyle name="Normal 3 3 3 12 2 2" xfId="28878"/>
    <cellStyle name="Normal 3 3 3 12 3" xfId="20853"/>
    <cellStyle name="Normal 3 3 3 13" xfId="15161"/>
    <cellStyle name="Normal 3 3 3 13 2" xfId="31326"/>
    <cellStyle name="Normal 3 3 3 14" xfId="8673"/>
    <cellStyle name="Normal 3 3 3 14 2" xfId="24840"/>
    <cellStyle name="Normal 3 3 3 15" xfId="7134"/>
    <cellStyle name="Normal 3 3 3 15 2" xfId="23301"/>
    <cellStyle name="Normal 3 3 3 16" xfId="16813"/>
    <cellStyle name="Normal 3 3 3 2" xfId="446"/>
    <cellStyle name="Normal 3 3 3 2 10" xfId="8674"/>
    <cellStyle name="Normal 3 3 3 2 10 2" xfId="24841"/>
    <cellStyle name="Normal 3 3 3 2 11" xfId="7135"/>
    <cellStyle name="Normal 3 3 3 2 11 2" xfId="23302"/>
    <cellStyle name="Normal 3 3 3 2 12" xfId="16814"/>
    <cellStyle name="Normal 3 3 3 2 2" xfId="967"/>
    <cellStyle name="Normal 3 3 3 2 2 2" xfId="3260"/>
    <cellStyle name="Normal 3 3 3 2 2 2 2" xfId="11295"/>
    <cellStyle name="Normal 3 3 3 2 2 2 2 2" xfId="27460"/>
    <cellStyle name="Normal 3 3 3 2 2 2 3" xfId="19435"/>
    <cellStyle name="Normal 3 3 3 2 2 3" xfId="5595"/>
    <cellStyle name="Normal 3 3 3 2 2 3 2" xfId="13622"/>
    <cellStyle name="Normal 3 3 3 2 2 3 2 2" xfId="29787"/>
    <cellStyle name="Normal 3 3 3 2 2 3 3" xfId="21762"/>
    <cellStyle name="Normal 3 3 3 2 2 4" xfId="15559"/>
    <cellStyle name="Normal 3 3 3 2 2 4 2" xfId="31724"/>
    <cellStyle name="Normal 3 3 3 2 2 5" xfId="9071"/>
    <cellStyle name="Normal 3 3 3 2 2 5 2" xfId="25238"/>
    <cellStyle name="Normal 3 3 3 2 2 6" xfId="7532"/>
    <cellStyle name="Normal 3 3 3 2 2 6 2" xfId="23699"/>
    <cellStyle name="Normal 3 3 3 2 2 7" xfId="17212"/>
    <cellStyle name="Normal 3 3 3 2 3" xfId="1378"/>
    <cellStyle name="Normal 3 3 3 2 3 2" xfId="3659"/>
    <cellStyle name="Normal 3 3 3 2 3 2 2" xfId="11692"/>
    <cellStyle name="Normal 3 3 3 2 3 2 2 2" xfId="27857"/>
    <cellStyle name="Normal 3 3 3 2 3 2 3" xfId="19832"/>
    <cellStyle name="Normal 3 3 3 2 3 3" xfId="5992"/>
    <cellStyle name="Normal 3 3 3 2 3 3 2" xfId="14019"/>
    <cellStyle name="Normal 3 3 3 2 3 3 2 2" xfId="30184"/>
    <cellStyle name="Normal 3 3 3 2 3 3 3" xfId="22159"/>
    <cellStyle name="Normal 3 3 3 2 3 4" xfId="15956"/>
    <cellStyle name="Normal 3 3 3 2 3 4 2" xfId="32121"/>
    <cellStyle name="Normal 3 3 3 2 3 5" xfId="9469"/>
    <cellStyle name="Normal 3 3 3 2 3 5 2" xfId="25635"/>
    <cellStyle name="Normal 3 3 3 2 3 6" xfId="7929"/>
    <cellStyle name="Normal 3 3 3 2 3 6 2" xfId="24096"/>
    <cellStyle name="Normal 3 3 3 2 3 7" xfId="17609"/>
    <cellStyle name="Normal 3 3 3 2 4" xfId="1794"/>
    <cellStyle name="Normal 3 3 3 2 4 2" xfId="4075"/>
    <cellStyle name="Normal 3 3 3 2 4 2 2" xfId="12107"/>
    <cellStyle name="Normal 3 3 3 2 4 2 2 2" xfId="28272"/>
    <cellStyle name="Normal 3 3 3 2 4 2 3" xfId="20247"/>
    <cellStyle name="Normal 3 3 3 2 4 3" xfId="6407"/>
    <cellStyle name="Normal 3 3 3 2 4 3 2" xfId="14434"/>
    <cellStyle name="Normal 3 3 3 2 4 3 2 2" xfId="30599"/>
    <cellStyle name="Normal 3 3 3 2 4 3 3" xfId="22574"/>
    <cellStyle name="Normal 3 3 3 2 4 4" xfId="16371"/>
    <cellStyle name="Normal 3 3 3 2 4 4 2" xfId="32536"/>
    <cellStyle name="Normal 3 3 3 2 4 5" xfId="9885"/>
    <cellStyle name="Normal 3 3 3 2 4 5 2" xfId="26050"/>
    <cellStyle name="Normal 3 3 3 2 4 6" xfId="8344"/>
    <cellStyle name="Normal 3 3 3 2 4 6 2" xfId="24511"/>
    <cellStyle name="Normal 3 3 3 2 4 7" xfId="18024"/>
    <cellStyle name="Normal 3 3 3 2 5" xfId="2193"/>
    <cellStyle name="Normal 3 3 3 2 5 2" xfId="4474"/>
    <cellStyle name="Normal 3 3 3 2 5 2 2" xfId="12504"/>
    <cellStyle name="Normal 3 3 3 2 5 2 2 2" xfId="28669"/>
    <cellStyle name="Normal 3 3 3 2 5 2 3" xfId="20644"/>
    <cellStyle name="Normal 3 3 3 2 5 3" xfId="6804"/>
    <cellStyle name="Normal 3 3 3 2 5 3 2" xfId="14831"/>
    <cellStyle name="Normal 3 3 3 2 5 3 2 2" xfId="30996"/>
    <cellStyle name="Normal 3 3 3 2 5 3 3" xfId="22971"/>
    <cellStyle name="Normal 3 3 3 2 5 4" xfId="10282"/>
    <cellStyle name="Normal 3 3 3 2 5 4 2" xfId="26447"/>
    <cellStyle name="Normal 3 3 3 2 5 5" xfId="18422"/>
    <cellStyle name="Normal 3 3 3 2 6" xfId="2836"/>
    <cellStyle name="Normal 3 3 3 2 6 2" xfId="5198"/>
    <cellStyle name="Normal 3 3 3 2 6 2 2" xfId="13225"/>
    <cellStyle name="Normal 3 3 3 2 6 2 2 2" xfId="29390"/>
    <cellStyle name="Normal 3 3 3 2 6 2 3" xfId="21365"/>
    <cellStyle name="Normal 3 3 3 2 6 3" xfId="10898"/>
    <cellStyle name="Normal 3 3 3 2 6 3 2" xfId="27063"/>
    <cellStyle name="Normal 3 3 3 2 6 4" xfId="19038"/>
    <cellStyle name="Normal 3 3 3 2 7" xfId="2605"/>
    <cellStyle name="Normal 3 3 3 2 7 2" xfId="10686"/>
    <cellStyle name="Normal 3 3 3 2 7 2 2" xfId="26851"/>
    <cellStyle name="Normal 3 3 3 2 7 3" xfId="18826"/>
    <cellStyle name="Normal 3 3 3 2 8" xfId="4875"/>
    <cellStyle name="Normal 3 3 3 2 8 2" xfId="12902"/>
    <cellStyle name="Normal 3 3 3 2 8 2 2" xfId="29067"/>
    <cellStyle name="Normal 3 3 3 2 8 3" xfId="21042"/>
    <cellStyle name="Normal 3 3 3 2 9" xfId="15162"/>
    <cellStyle name="Normal 3 3 3 2 9 2" xfId="31327"/>
    <cellStyle name="Normal 3 3 3 3" xfId="447"/>
    <cellStyle name="Normal 3 3 3 3 10" xfId="8675"/>
    <cellStyle name="Normal 3 3 3 3 10 2" xfId="24842"/>
    <cellStyle name="Normal 3 3 3 3 11" xfId="7136"/>
    <cellStyle name="Normal 3 3 3 3 11 2" xfId="23303"/>
    <cellStyle name="Normal 3 3 3 3 12" xfId="16815"/>
    <cellStyle name="Normal 3 3 3 3 2" xfId="968"/>
    <cellStyle name="Normal 3 3 3 3 2 2" xfId="3261"/>
    <cellStyle name="Normal 3 3 3 3 2 2 2" xfId="11296"/>
    <cellStyle name="Normal 3 3 3 3 2 2 2 2" xfId="27461"/>
    <cellStyle name="Normal 3 3 3 3 2 2 3" xfId="19436"/>
    <cellStyle name="Normal 3 3 3 3 2 3" xfId="5596"/>
    <cellStyle name="Normal 3 3 3 3 2 3 2" xfId="13623"/>
    <cellStyle name="Normal 3 3 3 3 2 3 2 2" xfId="29788"/>
    <cellStyle name="Normal 3 3 3 3 2 3 3" xfId="21763"/>
    <cellStyle name="Normal 3 3 3 3 2 4" xfId="15560"/>
    <cellStyle name="Normal 3 3 3 3 2 4 2" xfId="31725"/>
    <cellStyle name="Normal 3 3 3 3 2 5" xfId="9072"/>
    <cellStyle name="Normal 3 3 3 3 2 5 2" xfId="25239"/>
    <cellStyle name="Normal 3 3 3 3 2 6" xfId="7533"/>
    <cellStyle name="Normal 3 3 3 3 2 6 2" xfId="23700"/>
    <cellStyle name="Normal 3 3 3 3 2 7" xfId="17213"/>
    <cellStyle name="Normal 3 3 3 3 3" xfId="1379"/>
    <cellStyle name="Normal 3 3 3 3 3 2" xfId="3660"/>
    <cellStyle name="Normal 3 3 3 3 3 2 2" xfId="11693"/>
    <cellStyle name="Normal 3 3 3 3 3 2 2 2" xfId="27858"/>
    <cellStyle name="Normal 3 3 3 3 3 2 3" xfId="19833"/>
    <cellStyle name="Normal 3 3 3 3 3 3" xfId="5993"/>
    <cellStyle name="Normal 3 3 3 3 3 3 2" xfId="14020"/>
    <cellStyle name="Normal 3 3 3 3 3 3 2 2" xfId="30185"/>
    <cellStyle name="Normal 3 3 3 3 3 3 3" xfId="22160"/>
    <cellStyle name="Normal 3 3 3 3 3 4" xfId="15957"/>
    <cellStyle name="Normal 3 3 3 3 3 4 2" xfId="32122"/>
    <cellStyle name="Normal 3 3 3 3 3 5" xfId="9470"/>
    <cellStyle name="Normal 3 3 3 3 3 5 2" xfId="25636"/>
    <cellStyle name="Normal 3 3 3 3 3 6" xfId="7930"/>
    <cellStyle name="Normal 3 3 3 3 3 6 2" xfId="24097"/>
    <cellStyle name="Normal 3 3 3 3 3 7" xfId="17610"/>
    <cellStyle name="Normal 3 3 3 3 4" xfId="1795"/>
    <cellStyle name="Normal 3 3 3 3 4 2" xfId="4076"/>
    <cellStyle name="Normal 3 3 3 3 4 2 2" xfId="12108"/>
    <cellStyle name="Normal 3 3 3 3 4 2 2 2" xfId="28273"/>
    <cellStyle name="Normal 3 3 3 3 4 2 3" xfId="20248"/>
    <cellStyle name="Normal 3 3 3 3 4 3" xfId="6408"/>
    <cellStyle name="Normal 3 3 3 3 4 3 2" xfId="14435"/>
    <cellStyle name="Normal 3 3 3 3 4 3 2 2" xfId="30600"/>
    <cellStyle name="Normal 3 3 3 3 4 3 3" xfId="22575"/>
    <cellStyle name="Normal 3 3 3 3 4 4" xfId="16372"/>
    <cellStyle name="Normal 3 3 3 3 4 4 2" xfId="32537"/>
    <cellStyle name="Normal 3 3 3 3 4 5" xfId="9886"/>
    <cellStyle name="Normal 3 3 3 3 4 5 2" xfId="26051"/>
    <cellStyle name="Normal 3 3 3 3 4 6" xfId="8345"/>
    <cellStyle name="Normal 3 3 3 3 4 6 2" xfId="24512"/>
    <cellStyle name="Normal 3 3 3 3 4 7" xfId="18025"/>
    <cellStyle name="Normal 3 3 3 3 5" xfId="2194"/>
    <cellStyle name="Normal 3 3 3 3 5 2" xfId="4475"/>
    <cellStyle name="Normal 3 3 3 3 5 2 2" xfId="12505"/>
    <cellStyle name="Normal 3 3 3 3 5 2 2 2" xfId="28670"/>
    <cellStyle name="Normal 3 3 3 3 5 2 3" xfId="20645"/>
    <cellStyle name="Normal 3 3 3 3 5 3" xfId="6805"/>
    <cellStyle name="Normal 3 3 3 3 5 3 2" xfId="14832"/>
    <cellStyle name="Normal 3 3 3 3 5 3 2 2" xfId="30997"/>
    <cellStyle name="Normal 3 3 3 3 5 3 3" xfId="22972"/>
    <cellStyle name="Normal 3 3 3 3 5 4" xfId="10283"/>
    <cellStyle name="Normal 3 3 3 3 5 4 2" xfId="26448"/>
    <cellStyle name="Normal 3 3 3 3 5 5" xfId="18423"/>
    <cellStyle name="Normal 3 3 3 3 6" xfId="2837"/>
    <cellStyle name="Normal 3 3 3 3 6 2" xfId="5199"/>
    <cellStyle name="Normal 3 3 3 3 6 2 2" xfId="13226"/>
    <cellStyle name="Normal 3 3 3 3 6 2 2 2" xfId="29391"/>
    <cellStyle name="Normal 3 3 3 3 6 2 3" xfId="21366"/>
    <cellStyle name="Normal 3 3 3 3 6 3" xfId="10899"/>
    <cellStyle name="Normal 3 3 3 3 6 3 2" xfId="27064"/>
    <cellStyle name="Normal 3 3 3 3 6 4" xfId="19039"/>
    <cellStyle name="Normal 3 3 3 3 7" xfId="2606"/>
    <cellStyle name="Normal 3 3 3 3 7 2" xfId="10687"/>
    <cellStyle name="Normal 3 3 3 3 7 2 2" xfId="26852"/>
    <cellStyle name="Normal 3 3 3 3 7 3" xfId="18827"/>
    <cellStyle name="Normal 3 3 3 3 8" xfId="4876"/>
    <cellStyle name="Normal 3 3 3 3 8 2" xfId="12903"/>
    <cellStyle name="Normal 3 3 3 3 8 2 2" xfId="29068"/>
    <cellStyle name="Normal 3 3 3 3 8 3" xfId="21043"/>
    <cellStyle name="Normal 3 3 3 3 9" xfId="15163"/>
    <cellStyle name="Normal 3 3 3 3 9 2" xfId="31328"/>
    <cellStyle name="Normal 3 3 3 4" xfId="623"/>
    <cellStyle name="Normal 3 3 3 4 10" xfId="8803"/>
    <cellStyle name="Normal 3 3 3 4 10 2" xfId="24970"/>
    <cellStyle name="Normal 3 3 3 4 11" xfId="7264"/>
    <cellStyle name="Normal 3 3 3 4 11 2" xfId="23431"/>
    <cellStyle name="Normal 3 3 3 4 12" xfId="16944"/>
    <cellStyle name="Normal 3 3 3 4 2" xfId="1108"/>
    <cellStyle name="Normal 3 3 3 4 2 2" xfId="3389"/>
    <cellStyle name="Normal 3 3 3 4 2 2 2" xfId="11424"/>
    <cellStyle name="Normal 3 3 3 4 2 2 2 2" xfId="27589"/>
    <cellStyle name="Normal 3 3 3 4 2 2 3" xfId="19564"/>
    <cellStyle name="Normal 3 3 3 4 2 3" xfId="5724"/>
    <cellStyle name="Normal 3 3 3 4 2 3 2" xfId="13751"/>
    <cellStyle name="Normal 3 3 3 4 2 3 2 2" xfId="29916"/>
    <cellStyle name="Normal 3 3 3 4 2 3 3" xfId="21891"/>
    <cellStyle name="Normal 3 3 3 4 2 4" xfId="15688"/>
    <cellStyle name="Normal 3 3 3 4 2 4 2" xfId="31853"/>
    <cellStyle name="Normal 3 3 3 4 2 5" xfId="9200"/>
    <cellStyle name="Normal 3 3 3 4 2 5 2" xfId="25367"/>
    <cellStyle name="Normal 3 3 3 4 2 6" xfId="7661"/>
    <cellStyle name="Normal 3 3 3 4 2 6 2" xfId="23828"/>
    <cellStyle name="Normal 3 3 3 4 2 7" xfId="17341"/>
    <cellStyle name="Normal 3 3 3 4 3" xfId="1507"/>
    <cellStyle name="Normal 3 3 3 4 3 2" xfId="3788"/>
    <cellStyle name="Normal 3 3 3 4 3 2 2" xfId="11821"/>
    <cellStyle name="Normal 3 3 3 4 3 2 2 2" xfId="27986"/>
    <cellStyle name="Normal 3 3 3 4 3 2 3" xfId="19961"/>
    <cellStyle name="Normal 3 3 3 4 3 3" xfId="6121"/>
    <cellStyle name="Normal 3 3 3 4 3 3 2" xfId="14148"/>
    <cellStyle name="Normal 3 3 3 4 3 3 2 2" xfId="30313"/>
    <cellStyle name="Normal 3 3 3 4 3 3 3" xfId="22288"/>
    <cellStyle name="Normal 3 3 3 4 3 4" xfId="16085"/>
    <cellStyle name="Normal 3 3 3 4 3 4 2" xfId="32250"/>
    <cellStyle name="Normal 3 3 3 4 3 5" xfId="9598"/>
    <cellStyle name="Normal 3 3 3 4 3 5 2" xfId="25764"/>
    <cellStyle name="Normal 3 3 3 4 3 6" xfId="8058"/>
    <cellStyle name="Normal 3 3 3 4 3 6 2" xfId="24225"/>
    <cellStyle name="Normal 3 3 3 4 3 7" xfId="17738"/>
    <cellStyle name="Normal 3 3 3 4 4" xfId="1923"/>
    <cellStyle name="Normal 3 3 3 4 4 2" xfId="4204"/>
    <cellStyle name="Normal 3 3 3 4 4 2 2" xfId="12236"/>
    <cellStyle name="Normal 3 3 3 4 4 2 2 2" xfId="28401"/>
    <cellStyle name="Normal 3 3 3 4 4 2 3" xfId="20376"/>
    <cellStyle name="Normal 3 3 3 4 4 3" xfId="6536"/>
    <cellStyle name="Normal 3 3 3 4 4 3 2" xfId="14563"/>
    <cellStyle name="Normal 3 3 3 4 4 3 2 2" xfId="30728"/>
    <cellStyle name="Normal 3 3 3 4 4 3 3" xfId="22703"/>
    <cellStyle name="Normal 3 3 3 4 4 4" xfId="16500"/>
    <cellStyle name="Normal 3 3 3 4 4 4 2" xfId="32665"/>
    <cellStyle name="Normal 3 3 3 4 4 5" xfId="10014"/>
    <cellStyle name="Normal 3 3 3 4 4 5 2" xfId="26179"/>
    <cellStyle name="Normal 3 3 3 4 4 6" xfId="8473"/>
    <cellStyle name="Normal 3 3 3 4 4 6 2" xfId="24640"/>
    <cellStyle name="Normal 3 3 3 4 4 7" xfId="18153"/>
    <cellStyle name="Normal 3 3 3 4 5" xfId="2322"/>
    <cellStyle name="Normal 3 3 3 4 5 2" xfId="4603"/>
    <cellStyle name="Normal 3 3 3 4 5 2 2" xfId="12633"/>
    <cellStyle name="Normal 3 3 3 4 5 2 2 2" xfId="28798"/>
    <cellStyle name="Normal 3 3 3 4 5 2 3" xfId="20773"/>
    <cellStyle name="Normal 3 3 3 4 5 3" xfId="6933"/>
    <cellStyle name="Normal 3 3 3 4 5 3 2" xfId="14960"/>
    <cellStyle name="Normal 3 3 3 4 5 3 2 2" xfId="31125"/>
    <cellStyle name="Normal 3 3 3 4 5 3 3" xfId="23100"/>
    <cellStyle name="Normal 3 3 3 4 5 4" xfId="10411"/>
    <cellStyle name="Normal 3 3 3 4 5 4 2" xfId="26576"/>
    <cellStyle name="Normal 3 3 3 4 5 5" xfId="18551"/>
    <cellStyle name="Normal 3 3 3 4 6" xfId="2981"/>
    <cellStyle name="Normal 3 3 3 4 6 2" xfId="5327"/>
    <cellStyle name="Normal 3 3 3 4 6 2 2" xfId="13354"/>
    <cellStyle name="Normal 3 3 3 4 6 2 2 2" xfId="29519"/>
    <cellStyle name="Normal 3 3 3 4 6 2 3" xfId="21494"/>
    <cellStyle name="Normal 3 3 3 4 6 3" xfId="11027"/>
    <cellStyle name="Normal 3 3 3 4 6 3 2" xfId="27192"/>
    <cellStyle name="Normal 3 3 3 4 6 4" xfId="19167"/>
    <cellStyle name="Normal 3 3 3 4 7" xfId="2733"/>
    <cellStyle name="Normal 3 3 3 4 7 2" xfId="10808"/>
    <cellStyle name="Normal 3 3 3 4 7 2 2" xfId="26973"/>
    <cellStyle name="Normal 3 3 3 4 7 3" xfId="18948"/>
    <cellStyle name="Normal 3 3 3 4 8" xfId="4997"/>
    <cellStyle name="Normal 3 3 3 4 8 2" xfId="13024"/>
    <cellStyle name="Normal 3 3 3 4 8 2 2" xfId="29189"/>
    <cellStyle name="Normal 3 3 3 4 8 3" xfId="21164"/>
    <cellStyle name="Normal 3 3 3 4 9" xfId="15291"/>
    <cellStyle name="Normal 3 3 3 4 9 2" xfId="31456"/>
    <cellStyle name="Normal 3 3 3 5" xfId="966"/>
    <cellStyle name="Normal 3 3 3 5 10" xfId="7531"/>
    <cellStyle name="Normal 3 3 3 5 10 2" xfId="23698"/>
    <cellStyle name="Normal 3 3 3 5 11" xfId="17211"/>
    <cellStyle name="Normal 3 3 3 5 2" xfId="1377"/>
    <cellStyle name="Normal 3 3 3 5 2 2" xfId="3658"/>
    <cellStyle name="Normal 3 3 3 5 2 2 2" xfId="11691"/>
    <cellStyle name="Normal 3 3 3 5 2 2 2 2" xfId="27856"/>
    <cellStyle name="Normal 3 3 3 5 2 2 3" xfId="19831"/>
    <cellStyle name="Normal 3 3 3 5 2 3" xfId="5991"/>
    <cellStyle name="Normal 3 3 3 5 2 3 2" xfId="14018"/>
    <cellStyle name="Normal 3 3 3 5 2 3 2 2" xfId="30183"/>
    <cellStyle name="Normal 3 3 3 5 2 3 3" xfId="22158"/>
    <cellStyle name="Normal 3 3 3 5 2 4" xfId="15955"/>
    <cellStyle name="Normal 3 3 3 5 2 4 2" xfId="32120"/>
    <cellStyle name="Normal 3 3 3 5 2 5" xfId="9468"/>
    <cellStyle name="Normal 3 3 3 5 2 5 2" xfId="25634"/>
    <cellStyle name="Normal 3 3 3 5 2 6" xfId="7928"/>
    <cellStyle name="Normal 3 3 3 5 2 6 2" xfId="24095"/>
    <cellStyle name="Normal 3 3 3 5 2 7" xfId="17608"/>
    <cellStyle name="Normal 3 3 3 5 3" xfId="1793"/>
    <cellStyle name="Normal 3 3 3 5 3 2" xfId="4074"/>
    <cellStyle name="Normal 3 3 3 5 3 2 2" xfId="12106"/>
    <cellStyle name="Normal 3 3 3 5 3 2 2 2" xfId="28271"/>
    <cellStyle name="Normal 3 3 3 5 3 2 3" xfId="20246"/>
    <cellStyle name="Normal 3 3 3 5 3 3" xfId="6406"/>
    <cellStyle name="Normal 3 3 3 5 3 3 2" xfId="14433"/>
    <cellStyle name="Normal 3 3 3 5 3 3 2 2" xfId="30598"/>
    <cellStyle name="Normal 3 3 3 5 3 3 3" xfId="22573"/>
    <cellStyle name="Normal 3 3 3 5 3 4" xfId="16370"/>
    <cellStyle name="Normal 3 3 3 5 3 4 2" xfId="32535"/>
    <cellStyle name="Normal 3 3 3 5 3 5" xfId="9884"/>
    <cellStyle name="Normal 3 3 3 5 3 5 2" xfId="26049"/>
    <cellStyle name="Normal 3 3 3 5 3 6" xfId="8343"/>
    <cellStyle name="Normal 3 3 3 5 3 6 2" xfId="24510"/>
    <cellStyle name="Normal 3 3 3 5 3 7" xfId="18023"/>
    <cellStyle name="Normal 3 3 3 5 4" xfId="2192"/>
    <cellStyle name="Normal 3 3 3 5 4 2" xfId="4473"/>
    <cellStyle name="Normal 3 3 3 5 4 2 2" xfId="12503"/>
    <cellStyle name="Normal 3 3 3 5 4 2 2 2" xfId="28668"/>
    <cellStyle name="Normal 3 3 3 5 4 2 3" xfId="20643"/>
    <cellStyle name="Normal 3 3 3 5 4 3" xfId="6803"/>
    <cellStyle name="Normal 3 3 3 5 4 3 2" xfId="14830"/>
    <cellStyle name="Normal 3 3 3 5 4 3 2 2" xfId="30995"/>
    <cellStyle name="Normal 3 3 3 5 4 3 3" xfId="22970"/>
    <cellStyle name="Normal 3 3 3 5 4 4" xfId="10281"/>
    <cellStyle name="Normal 3 3 3 5 4 4 2" xfId="26446"/>
    <cellStyle name="Normal 3 3 3 5 4 5" xfId="18421"/>
    <cellStyle name="Normal 3 3 3 5 5" xfId="3259"/>
    <cellStyle name="Normal 3 3 3 5 5 2" xfId="5594"/>
    <cellStyle name="Normal 3 3 3 5 5 2 2" xfId="13621"/>
    <cellStyle name="Normal 3 3 3 5 5 2 2 2" xfId="29786"/>
    <cellStyle name="Normal 3 3 3 5 5 2 3" xfId="21761"/>
    <cellStyle name="Normal 3 3 3 5 5 3" xfId="11294"/>
    <cellStyle name="Normal 3 3 3 5 5 3 2" xfId="27459"/>
    <cellStyle name="Normal 3 3 3 5 5 4" xfId="19434"/>
    <cellStyle name="Normal 3 3 3 5 6" xfId="2604"/>
    <cellStyle name="Normal 3 3 3 5 6 2" xfId="10685"/>
    <cellStyle name="Normal 3 3 3 5 6 2 2" xfId="26850"/>
    <cellStyle name="Normal 3 3 3 5 6 3" xfId="18825"/>
    <cellStyle name="Normal 3 3 3 5 7" xfId="4874"/>
    <cellStyle name="Normal 3 3 3 5 7 2" xfId="12901"/>
    <cellStyle name="Normal 3 3 3 5 7 2 2" xfId="29066"/>
    <cellStyle name="Normal 3 3 3 5 7 3" xfId="21041"/>
    <cellStyle name="Normal 3 3 3 5 8" xfId="15558"/>
    <cellStyle name="Normal 3 3 3 5 8 2" xfId="31723"/>
    <cellStyle name="Normal 3 3 3 5 9" xfId="9070"/>
    <cellStyle name="Normal 3 3 3 5 9 2" xfId="25237"/>
    <cellStyle name="Normal 3 3 3 6" xfId="732"/>
    <cellStyle name="Normal 3 3 3 6 2" xfId="3086"/>
    <cellStyle name="Normal 3 3 3 6 2 2" xfId="11130"/>
    <cellStyle name="Normal 3 3 3 6 2 2 2" xfId="27295"/>
    <cellStyle name="Normal 3 3 3 6 2 3" xfId="19270"/>
    <cellStyle name="Normal 3 3 3 6 3" xfId="5430"/>
    <cellStyle name="Normal 3 3 3 6 3 2" xfId="13457"/>
    <cellStyle name="Normal 3 3 3 6 3 2 2" xfId="29622"/>
    <cellStyle name="Normal 3 3 3 6 3 3" xfId="21597"/>
    <cellStyle name="Normal 3 3 3 6 4" xfId="15394"/>
    <cellStyle name="Normal 3 3 3 6 4 2" xfId="31559"/>
    <cellStyle name="Normal 3 3 3 6 5" xfId="8906"/>
    <cellStyle name="Normal 3 3 3 6 5 2" xfId="25073"/>
    <cellStyle name="Normal 3 3 3 6 6" xfId="7367"/>
    <cellStyle name="Normal 3 3 3 6 6 2" xfId="23534"/>
    <cellStyle name="Normal 3 3 3 6 7" xfId="17047"/>
    <cellStyle name="Normal 3 3 3 7" xfId="1212"/>
    <cellStyle name="Normal 3 3 3 7 2" xfId="3493"/>
    <cellStyle name="Normal 3 3 3 7 2 2" xfId="11527"/>
    <cellStyle name="Normal 3 3 3 7 2 2 2" xfId="27692"/>
    <cellStyle name="Normal 3 3 3 7 2 3" xfId="19667"/>
    <cellStyle name="Normal 3 3 3 7 3" xfId="5827"/>
    <cellStyle name="Normal 3 3 3 7 3 2" xfId="13854"/>
    <cellStyle name="Normal 3 3 3 7 3 2 2" xfId="30019"/>
    <cellStyle name="Normal 3 3 3 7 3 3" xfId="21994"/>
    <cellStyle name="Normal 3 3 3 7 4" xfId="15791"/>
    <cellStyle name="Normal 3 3 3 7 4 2" xfId="31956"/>
    <cellStyle name="Normal 3 3 3 7 5" xfId="9303"/>
    <cellStyle name="Normal 3 3 3 7 5 2" xfId="25470"/>
    <cellStyle name="Normal 3 3 3 7 6" xfId="7764"/>
    <cellStyle name="Normal 3 3 3 7 6 2" xfId="23931"/>
    <cellStyle name="Normal 3 3 3 7 7" xfId="17444"/>
    <cellStyle name="Normal 3 3 3 8" xfId="1629"/>
    <cellStyle name="Normal 3 3 3 8 2" xfId="3910"/>
    <cellStyle name="Normal 3 3 3 8 2 2" xfId="11942"/>
    <cellStyle name="Normal 3 3 3 8 2 2 2" xfId="28107"/>
    <cellStyle name="Normal 3 3 3 8 2 3" xfId="20082"/>
    <cellStyle name="Normal 3 3 3 8 3" xfId="6242"/>
    <cellStyle name="Normal 3 3 3 8 3 2" xfId="14269"/>
    <cellStyle name="Normal 3 3 3 8 3 2 2" xfId="30434"/>
    <cellStyle name="Normal 3 3 3 8 3 3" xfId="22409"/>
    <cellStyle name="Normal 3 3 3 8 4" xfId="16206"/>
    <cellStyle name="Normal 3 3 3 8 4 2" xfId="32371"/>
    <cellStyle name="Normal 3 3 3 8 5" xfId="9720"/>
    <cellStyle name="Normal 3 3 3 8 5 2" xfId="25885"/>
    <cellStyle name="Normal 3 3 3 8 6" xfId="8179"/>
    <cellStyle name="Normal 3 3 3 8 6 2" xfId="24346"/>
    <cellStyle name="Normal 3 3 3 8 7" xfId="17859"/>
    <cellStyle name="Normal 3 3 3 9" xfId="2027"/>
    <cellStyle name="Normal 3 3 3 9 2" xfId="4308"/>
    <cellStyle name="Normal 3 3 3 9 2 2" xfId="12339"/>
    <cellStyle name="Normal 3 3 3 9 2 2 2" xfId="28504"/>
    <cellStyle name="Normal 3 3 3 9 2 3" xfId="20479"/>
    <cellStyle name="Normal 3 3 3 9 3" xfId="6639"/>
    <cellStyle name="Normal 3 3 3 9 3 2" xfId="14666"/>
    <cellStyle name="Normal 3 3 3 9 3 2 2" xfId="30831"/>
    <cellStyle name="Normal 3 3 3 9 3 3" xfId="22806"/>
    <cellStyle name="Normal 3 3 3 9 4" xfId="10117"/>
    <cellStyle name="Normal 3 3 3 9 4 2" xfId="26282"/>
    <cellStyle name="Normal 3 3 3 9 5" xfId="18257"/>
    <cellStyle name="Normal 3 3 4" xfId="448"/>
    <cellStyle name="Normal 3 3 4 10" xfId="2505"/>
    <cellStyle name="Normal 3 3 4 10 2" xfId="10593"/>
    <cellStyle name="Normal 3 3 4 10 2 2" xfId="26758"/>
    <cellStyle name="Normal 3 3 4 10 3" xfId="18733"/>
    <cellStyle name="Normal 3 3 4 11" xfId="4687"/>
    <cellStyle name="Normal 3 3 4 11 2" xfId="12714"/>
    <cellStyle name="Normal 3 3 4 11 2 2" xfId="28879"/>
    <cellStyle name="Normal 3 3 4 11 3" xfId="20854"/>
    <cellStyle name="Normal 3 3 4 12" xfId="15164"/>
    <cellStyle name="Normal 3 3 4 12 2" xfId="31329"/>
    <cellStyle name="Normal 3 3 4 13" xfId="8676"/>
    <cellStyle name="Normal 3 3 4 13 2" xfId="24843"/>
    <cellStyle name="Normal 3 3 4 14" xfId="7137"/>
    <cellStyle name="Normal 3 3 4 14 2" xfId="23304"/>
    <cellStyle name="Normal 3 3 4 15" xfId="16816"/>
    <cellStyle name="Normal 3 3 4 2" xfId="449"/>
    <cellStyle name="Normal 3 3 4 2 10" xfId="8677"/>
    <cellStyle name="Normal 3 3 4 2 10 2" xfId="24844"/>
    <cellStyle name="Normal 3 3 4 2 11" xfId="7138"/>
    <cellStyle name="Normal 3 3 4 2 11 2" xfId="23305"/>
    <cellStyle name="Normal 3 3 4 2 12" xfId="16817"/>
    <cellStyle name="Normal 3 3 4 2 2" xfId="970"/>
    <cellStyle name="Normal 3 3 4 2 2 2" xfId="3263"/>
    <cellStyle name="Normal 3 3 4 2 2 2 2" xfId="11298"/>
    <cellStyle name="Normal 3 3 4 2 2 2 2 2" xfId="27463"/>
    <cellStyle name="Normal 3 3 4 2 2 2 3" xfId="19438"/>
    <cellStyle name="Normal 3 3 4 2 2 3" xfId="5598"/>
    <cellStyle name="Normal 3 3 4 2 2 3 2" xfId="13625"/>
    <cellStyle name="Normal 3 3 4 2 2 3 2 2" xfId="29790"/>
    <cellStyle name="Normal 3 3 4 2 2 3 3" xfId="21765"/>
    <cellStyle name="Normal 3 3 4 2 2 4" xfId="15562"/>
    <cellStyle name="Normal 3 3 4 2 2 4 2" xfId="31727"/>
    <cellStyle name="Normal 3 3 4 2 2 5" xfId="9074"/>
    <cellStyle name="Normal 3 3 4 2 2 5 2" xfId="25241"/>
    <cellStyle name="Normal 3 3 4 2 2 6" xfId="7535"/>
    <cellStyle name="Normal 3 3 4 2 2 6 2" xfId="23702"/>
    <cellStyle name="Normal 3 3 4 2 2 7" xfId="17215"/>
    <cellStyle name="Normal 3 3 4 2 3" xfId="1381"/>
    <cellStyle name="Normal 3 3 4 2 3 2" xfId="3662"/>
    <cellStyle name="Normal 3 3 4 2 3 2 2" xfId="11695"/>
    <cellStyle name="Normal 3 3 4 2 3 2 2 2" xfId="27860"/>
    <cellStyle name="Normal 3 3 4 2 3 2 3" xfId="19835"/>
    <cellStyle name="Normal 3 3 4 2 3 3" xfId="5995"/>
    <cellStyle name="Normal 3 3 4 2 3 3 2" xfId="14022"/>
    <cellStyle name="Normal 3 3 4 2 3 3 2 2" xfId="30187"/>
    <cellStyle name="Normal 3 3 4 2 3 3 3" xfId="22162"/>
    <cellStyle name="Normal 3 3 4 2 3 4" xfId="15959"/>
    <cellStyle name="Normal 3 3 4 2 3 4 2" xfId="32124"/>
    <cellStyle name="Normal 3 3 4 2 3 5" xfId="9472"/>
    <cellStyle name="Normal 3 3 4 2 3 5 2" xfId="25638"/>
    <cellStyle name="Normal 3 3 4 2 3 6" xfId="7932"/>
    <cellStyle name="Normal 3 3 4 2 3 6 2" xfId="24099"/>
    <cellStyle name="Normal 3 3 4 2 3 7" xfId="17612"/>
    <cellStyle name="Normal 3 3 4 2 4" xfId="1797"/>
    <cellStyle name="Normal 3 3 4 2 4 2" xfId="4078"/>
    <cellStyle name="Normal 3 3 4 2 4 2 2" xfId="12110"/>
    <cellStyle name="Normal 3 3 4 2 4 2 2 2" xfId="28275"/>
    <cellStyle name="Normal 3 3 4 2 4 2 3" xfId="20250"/>
    <cellStyle name="Normal 3 3 4 2 4 3" xfId="6410"/>
    <cellStyle name="Normal 3 3 4 2 4 3 2" xfId="14437"/>
    <cellStyle name="Normal 3 3 4 2 4 3 2 2" xfId="30602"/>
    <cellStyle name="Normal 3 3 4 2 4 3 3" xfId="22577"/>
    <cellStyle name="Normal 3 3 4 2 4 4" xfId="16374"/>
    <cellStyle name="Normal 3 3 4 2 4 4 2" xfId="32539"/>
    <cellStyle name="Normal 3 3 4 2 4 5" xfId="9888"/>
    <cellStyle name="Normal 3 3 4 2 4 5 2" xfId="26053"/>
    <cellStyle name="Normal 3 3 4 2 4 6" xfId="8347"/>
    <cellStyle name="Normal 3 3 4 2 4 6 2" xfId="24514"/>
    <cellStyle name="Normal 3 3 4 2 4 7" xfId="18027"/>
    <cellStyle name="Normal 3 3 4 2 5" xfId="2196"/>
    <cellStyle name="Normal 3 3 4 2 5 2" xfId="4477"/>
    <cellStyle name="Normal 3 3 4 2 5 2 2" xfId="12507"/>
    <cellStyle name="Normal 3 3 4 2 5 2 2 2" xfId="28672"/>
    <cellStyle name="Normal 3 3 4 2 5 2 3" xfId="20647"/>
    <cellStyle name="Normal 3 3 4 2 5 3" xfId="6807"/>
    <cellStyle name="Normal 3 3 4 2 5 3 2" xfId="14834"/>
    <cellStyle name="Normal 3 3 4 2 5 3 2 2" xfId="30999"/>
    <cellStyle name="Normal 3 3 4 2 5 3 3" xfId="22974"/>
    <cellStyle name="Normal 3 3 4 2 5 4" xfId="10285"/>
    <cellStyle name="Normal 3 3 4 2 5 4 2" xfId="26450"/>
    <cellStyle name="Normal 3 3 4 2 5 5" xfId="18425"/>
    <cellStyle name="Normal 3 3 4 2 6" xfId="2839"/>
    <cellStyle name="Normal 3 3 4 2 6 2" xfId="5201"/>
    <cellStyle name="Normal 3 3 4 2 6 2 2" xfId="13228"/>
    <cellStyle name="Normal 3 3 4 2 6 2 2 2" xfId="29393"/>
    <cellStyle name="Normal 3 3 4 2 6 2 3" xfId="21368"/>
    <cellStyle name="Normal 3 3 4 2 6 3" xfId="10901"/>
    <cellStyle name="Normal 3 3 4 2 6 3 2" xfId="27066"/>
    <cellStyle name="Normal 3 3 4 2 6 4" xfId="19041"/>
    <cellStyle name="Normal 3 3 4 2 7" xfId="2607"/>
    <cellStyle name="Normal 3 3 4 2 7 2" xfId="10688"/>
    <cellStyle name="Normal 3 3 4 2 7 2 2" xfId="26853"/>
    <cellStyle name="Normal 3 3 4 2 7 3" xfId="18828"/>
    <cellStyle name="Normal 3 3 4 2 8" xfId="4877"/>
    <cellStyle name="Normal 3 3 4 2 8 2" xfId="12904"/>
    <cellStyle name="Normal 3 3 4 2 8 2 2" xfId="29069"/>
    <cellStyle name="Normal 3 3 4 2 8 3" xfId="21044"/>
    <cellStyle name="Normal 3 3 4 2 9" xfId="15165"/>
    <cellStyle name="Normal 3 3 4 2 9 2" xfId="31330"/>
    <cellStyle name="Normal 3 3 4 3" xfId="450"/>
    <cellStyle name="Normal 3 3 4 3 10" xfId="8678"/>
    <cellStyle name="Normal 3 3 4 3 10 2" xfId="24845"/>
    <cellStyle name="Normal 3 3 4 3 11" xfId="7139"/>
    <cellStyle name="Normal 3 3 4 3 11 2" xfId="23306"/>
    <cellStyle name="Normal 3 3 4 3 12" xfId="16818"/>
    <cellStyle name="Normal 3 3 4 3 2" xfId="971"/>
    <cellStyle name="Normal 3 3 4 3 2 2" xfId="3264"/>
    <cellStyle name="Normal 3 3 4 3 2 2 2" xfId="11299"/>
    <cellStyle name="Normal 3 3 4 3 2 2 2 2" xfId="27464"/>
    <cellStyle name="Normal 3 3 4 3 2 2 3" xfId="19439"/>
    <cellStyle name="Normal 3 3 4 3 2 3" xfId="5599"/>
    <cellStyle name="Normal 3 3 4 3 2 3 2" xfId="13626"/>
    <cellStyle name="Normal 3 3 4 3 2 3 2 2" xfId="29791"/>
    <cellStyle name="Normal 3 3 4 3 2 3 3" xfId="21766"/>
    <cellStyle name="Normal 3 3 4 3 2 4" xfId="15563"/>
    <cellStyle name="Normal 3 3 4 3 2 4 2" xfId="31728"/>
    <cellStyle name="Normal 3 3 4 3 2 5" xfId="9075"/>
    <cellStyle name="Normal 3 3 4 3 2 5 2" xfId="25242"/>
    <cellStyle name="Normal 3 3 4 3 2 6" xfId="7536"/>
    <cellStyle name="Normal 3 3 4 3 2 6 2" xfId="23703"/>
    <cellStyle name="Normal 3 3 4 3 2 7" xfId="17216"/>
    <cellStyle name="Normal 3 3 4 3 3" xfId="1382"/>
    <cellStyle name="Normal 3 3 4 3 3 2" xfId="3663"/>
    <cellStyle name="Normal 3 3 4 3 3 2 2" xfId="11696"/>
    <cellStyle name="Normal 3 3 4 3 3 2 2 2" xfId="27861"/>
    <cellStyle name="Normal 3 3 4 3 3 2 3" xfId="19836"/>
    <cellStyle name="Normal 3 3 4 3 3 3" xfId="5996"/>
    <cellStyle name="Normal 3 3 4 3 3 3 2" xfId="14023"/>
    <cellStyle name="Normal 3 3 4 3 3 3 2 2" xfId="30188"/>
    <cellStyle name="Normal 3 3 4 3 3 3 3" xfId="22163"/>
    <cellStyle name="Normal 3 3 4 3 3 4" xfId="15960"/>
    <cellStyle name="Normal 3 3 4 3 3 4 2" xfId="32125"/>
    <cellStyle name="Normal 3 3 4 3 3 5" xfId="9473"/>
    <cellStyle name="Normal 3 3 4 3 3 5 2" xfId="25639"/>
    <cellStyle name="Normal 3 3 4 3 3 6" xfId="7933"/>
    <cellStyle name="Normal 3 3 4 3 3 6 2" xfId="24100"/>
    <cellStyle name="Normal 3 3 4 3 3 7" xfId="17613"/>
    <cellStyle name="Normal 3 3 4 3 4" xfId="1798"/>
    <cellStyle name="Normal 3 3 4 3 4 2" xfId="4079"/>
    <cellStyle name="Normal 3 3 4 3 4 2 2" xfId="12111"/>
    <cellStyle name="Normal 3 3 4 3 4 2 2 2" xfId="28276"/>
    <cellStyle name="Normal 3 3 4 3 4 2 3" xfId="20251"/>
    <cellStyle name="Normal 3 3 4 3 4 3" xfId="6411"/>
    <cellStyle name="Normal 3 3 4 3 4 3 2" xfId="14438"/>
    <cellStyle name="Normal 3 3 4 3 4 3 2 2" xfId="30603"/>
    <cellStyle name="Normal 3 3 4 3 4 3 3" xfId="22578"/>
    <cellStyle name="Normal 3 3 4 3 4 4" xfId="16375"/>
    <cellStyle name="Normal 3 3 4 3 4 4 2" xfId="32540"/>
    <cellStyle name="Normal 3 3 4 3 4 5" xfId="9889"/>
    <cellStyle name="Normal 3 3 4 3 4 5 2" xfId="26054"/>
    <cellStyle name="Normal 3 3 4 3 4 6" xfId="8348"/>
    <cellStyle name="Normal 3 3 4 3 4 6 2" xfId="24515"/>
    <cellStyle name="Normal 3 3 4 3 4 7" xfId="18028"/>
    <cellStyle name="Normal 3 3 4 3 5" xfId="2197"/>
    <cellStyle name="Normal 3 3 4 3 5 2" xfId="4478"/>
    <cellStyle name="Normal 3 3 4 3 5 2 2" xfId="12508"/>
    <cellStyle name="Normal 3 3 4 3 5 2 2 2" xfId="28673"/>
    <cellStyle name="Normal 3 3 4 3 5 2 3" xfId="20648"/>
    <cellStyle name="Normal 3 3 4 3 5 3" xfId="6808"/>
    <cellStyle name="Normal 3 3 4 3 5 3 2" xfId="14835"/>
    <cellStyle name="Normal 3 3 4 3 5 3 2 2" xfId="31000"/>
    <cellStyle name="Normal 3 3 4 3 5 3 3" xfId="22975"/>
    <cellStyle name="Normal 3 3 4 3 5 4" xfId="10286"/>
    <cellStyle name="Normal 3 3 4 3 5 4 2" xfId="26451"/>
    <cellStyle name="Normal 3 3 4 3 5 5" xfId="18426"/>
    <cellStyle name="Normal 3 3 4 3 6" xfId="2840"/>
    <cellStyle name="Normal 3 3 4 3 6 2" xfId="5202"/>
    <cellStyle name="Normal 3 3 4 3 6 2 2" xfId="13229"/>
    <cellStyle name="Normal 3 3 4 3 6 2 2 2" xfId="29394"/>
    <cellStyle name="Normal 3 3 4 3 6 2 3" xfId="21369"/>
    <cellStyle name="Normal 3 3 4 3 6 3" xfId="10902"/>
    <cellStyle name="Normal 3 3 4 3 6 3 2" xfId="27067"/>
    <cellStyle name="Normal 3 3 4 3 6 4" xfId="19042"/>
    <cellStyle name="Normal 3 3 4 3 7" xfId="2608"/>
    <cellStyle name="Normal 3 3 4 3 7 2" xfId="10689"/>
    <cellStyle name="Normal 3 3 4 3 7 2 2" xfId="26854"/>
    <cellStyle name="Normal 3 3 4 3 7 3" xfId="18829"/>
    <cellStyle name="Normal 3 3 4 3 8" xfId="4878"/>
    <cellStyle name="Normal 3 3 4 3 8 2" xfId="12905"/>
    <cellStyle name="Normal 3 3 4 3 8 2 2" xfId="29070"/>
    <cellStyle name="Normal 3 3 4 3 8 3" xfId="21045"/>
    <cellStyle name="Normal 3 3 4 3 9" xfId="15166"/>
    <cellStyle name="Normal 3 3 4 3 9 2" xfId="31331"/>
    <cellStyle name="Normal 3 3 4 4" xfId="624"/>
    <cellStyle name="Normal 3 3 4 4 10" xfId="8804"/>
    <cellStyle name="Normal 3 3 4 4 10 2" xfId="24971"/>
    <cellStyle name="Normal 3 3 4 4 11" xfId="7265"/>
    <cellStyle name="Normal 3 3 4 4 11 2" xfId="23432"/>
    <cellStyle name="Normal 3 3 4 4 12" xfId="16945"/>
    <cellStyle name="Normal 3 3 4 4 2" xfId="1109"/>
    <cellStyle name="Normal 3 3 4 4 2 2" xfId="3390"/>
    <cellStyle name="Normal 3 3 4 4 2 2 2" xfId="11425"/>
    <cellStyle name="Normal 3 3 4 4 2 2 2 2" xfId="27590"/>
    <cellStyle name="Normal 3 3 4 4 2 2 3" xfId="19565"/>
    <cellStyle name="Normal 3 3 4 4 2 3" xfId="5725"/>
    <cellStyle name="Normal 3 3 4 4 2 3 2" xfId="13752"/>
    <cellStyle name="Normal 3 3 4 4 2 3 2 2" xfId="29917"/>
    <cellStyle name="Normal 3 3 4 4 2 3 3" xfId="21892"/>
    <cellStyle name="Normal 3 3 4 4 2 4" xfId="15689"/>
    <cellStyle name="Normal 3 3 4 4 2 4 2" xfId="31854"/>
    <cellStyle name="Normal 3 3 4 4 2 5" xfId="9201"/>
    <cellStyle name="Normal 3 3 4 4 2 5 2" xfId="25368"/>
    <cellStyle name="Normal 3 3 4 4 2 6" xfId="7662"/>
    <cellStyle name="Normal 3 3 4 4 2 6 2" xfId="23829"/>
    <cellStyle name="Normal 3 3 4 4 2 7" xfId="17342"/>
    <cellStyle name="Normal 3 3 4 4 3" xfId="1508"/>
    <cellStyle name="Normal 3 3 4 4 3 2" xfId="3789"/>
    <cellStyle name="Normal 3 3 4 4 3 2 2" xfId="11822"/>
    <cellStyle name="Normal 3 3 4 4 3 2 2 2" xfId="27987"/>
    <cellStyle name="Normal 3 3 4 4 3 2 3" xfId="19962"/>
    <cellStyle name="Normal 3 3 4 4 3 3" xfId="6122"/>
    <cellStyle name="Normal 3 3 4 4 3 3 2" xfId="14149"/>
    <cellStyle name="Normal 3 3 4 4 3 3 2 2" xfId="30314"/>
    <cellStyle name="Normal 3 3 4 4 3 3 3" xfId="22289"/>
    <cellStyle name="Normal 3 3 4 4 3 4" xfId="16086"/>
    <cellStyle name="Normal 3 3 4 4 3 4 2" xfId="32251"/>
    <cellStyle name="Normal 3 3 4 4 3 5" xfId="9599"/>
    <cellStyle name="Normal 3 3 4 4 3 5 2" xfId="25765"/>
    <cellStyle name="Normal 3 3 4 4 3 6" xfId="8059"/>
    <cellStyle name="Normal 3 3 4 4 3 6 2" xfId="24226"/>
    <cellStyle name="Normal 3 3 4 4 3 7" xfId="17739"/>
    <cellStyle name="Normal 3 3 4 4 4" xfId="1924"/>
    <cellStyle name="Normal 3 3 4 4 4 2" xfId="4205"/>
    <cellStyle name="Normal 3 3 4 4 4 2 2" xfId="12237"/>
    <cellStyle name="Normal 3 3 4 4 4 2 2 2" xfId="28402"/>
    <cellStyle name="Normal 3 3 4 4 4 2 3" xfId="20377"/>
    <cellStyle name="Normal 3 3 4 4 4 3" xfId="6537"/>
    <cellStyle name="Normal 3 3 4 4 4 3 2" xfId="14564"/>
    <cellStyle name="Normal 3 3 4 4 4 3 2 2" xfId="30729"/>
    <cellStyle name="Normal 3 3 4 4 4 3 3" xfId="22704"/>
    <cellStyle name="Normal 3 3 4 4 4 4" xfId="16501"/>
    <cellStyle name="Normal 3 3 4 4 4 4 2" xfId="32666"/>
    <cellStyle name="Normal 3 3 4 4 4 5" xfId="10015"/>
    <cellStyle name="Normal 3 3 4 4 4 5 2" xfId="26180"/>
    <cellStyle name="Normal 3 3 4 4 4 6" xfId="8474"/>
    <cellStyle name="Normal 3 3 4 4 4 6 2" xfId="24641"/>
    <cellStyle name="Normal 3 3 4 4 4 7" xfId="18154"/>
    <cellStyle name="Normal 3 3 4 4 5" xfId="2323"/>
    <cellStyle name="Normal 3 3 4 4 5 2" xfId="4604"/>
    <cellStyle name="Normal 3 3 4 4 5 2 2" xfId="12634"/>
    <cellStyle name="Normal 3 3 4 4 5 2 2 2" xfId="28799"/>
    <cellStyle name="Normal 3 3 4 4 5 2 3" xfId="20774"/>
    <cellStyle name="Normal 3 3 4 4 5 3" xfId="6934"/>
    <cellStyle name="Normal 3 3 4 4 5 3 2" xfId="14961"/>
    <cellStyle name="Normal 3 3 4 4 5 3 2 2" xfId="31126"/>
    <cellStyle name="Normal 3 3 4 4 5 3 3" xfId="23101"/>
    <cellStyle name="Normal 3 3 4 4 5 4" xfId="10412"/>
    <cellStyle name="Normal 3 3 4 4 5 4 2" xfId="26577"/>
    <cellStyle name="Normal 3 3 4 4 5 5" xfId="18552"/>
    <cellStyle name="Normal 3 3 4 4 6" xfId="2982"/>
    <cellStyle name="Normal 3 3 4 4 6 2" xfId="5328"/>
    <cellStyle name="Normal 3 3 4 4 6 2 2" xfId="13355"/>
    <cellStyle name="Normal 3 3 4 4 6 2 2 2" xfId="29520"/>
    <cellStyle name="Normal 3 3 4 4 6 2 3" xfId="21495"/>
    <cellStyle name="Normal 3 3 4 4 6 3" xfId="11028"/>
    <cellStyle name="Normal 3 3 4 4 6 3 2" xfId="27193"/>
    <cellStyle name="Normal 3 3 4 4 6 4" xfId="19168"/>
    <cellStyle name="Normal 3 3 4 4 7" xfId="2734"/>
    <cellStyle name="Normal 3 3 4 4 7 2" xfId="10809"/>
    <cellStyle name="Normal 3 3 4 4 7 2 2" xfId="26974"/>
    <cellStyle name="Normal 3 3 4 4 7 3" xfId="18949"/>
    <cellStyle name="Normal 3 3 4 4 8" xfId="4998"/>
    <cellStyle name="Normal 3 3 4 4 8 2" xfId="13025"/>
    <cellStyle name="Normal 3 3 4 4 8 2 2" xfId="29190"/>
    <cellStyle name="Normal 3 3 4 4 8 3" xfId="21165"/>
    <cellStyle name="Normal 3 3 4 4 9" xfId="15292"/>
    <cellStyle name="Normal 3 3 4 4 9 2" xfId="31457"/>
    <cellStyle name="Normal 3 3 4 5" xfId="969"/>
    <cellStyle name="Normal 3 3 4 5 2" xfId="3262"/>
    <cellStyle name="Normal 3 3 4 5 2 2" xfId="11297"/>
    <cellStyle name="Normal 3 3 4 5 2 2 2" xfId="27462"/>
    <cellStyle name="Normal 3 3 4 5 2 3" xfId="19437"/>
    <cellStyle name="Normal 3 3 4 5 3" xfId="5597"/>
    <cellStyle name="Normal 3 3 4 5 3 2" xfId="13624"/>
    <cellStyle name="Normal 3 3 4 5 3 2 2" xfId="29789"/>
    <cellStyle name="Normal 3 3 4 5 3 3" xfId="21764"/>
    <cellStyle name="Normal 3 3 4 5 4" xfId="15561"/>
    <cellStyle name="Normal 3 3 4 5 4 2" xfId="31726"/>
    <cellStyle name="Normal 3 3 4 5 5" xfId="9073"/>
    <cellStyle name="Normal 3 3 4 5 5 2" xfId="25240"/>
    <cellStyle name="Normal 3 3 4 5 6" xfId="7534"/>
    <cellStyle name="Normal 3 3 4 5 6 2" xfId="23701"/>
    <cellStyle name="Normal 3 3 4 5 7" xfId="17214"/>
    <cellStyle name="Normal 3 3 4 6" xfId="1380"/>
    <cellStyle name="Normal 3 3 4 6 2" xfId="3661"/>
    <cellStyle name="Normal 3 3 4 6 2 2" xfId="11694"/>
    <cellStyle name="Normal 3 3 4 6 2 2 2" xfId="27859"/>
    <cellStyle name="Normal 3 3 4 6 2 3" xfId="19834"/>
    <cellStyle name="Normal 3 3 4 6 3" xfId="5994"/>
    <cellStyle name="Normal 3 3 4 6 3 2" xfId="14021"/>
    <cellStyle name="Normal 3 3 4 6 3 2 2" xfId="30186"/>
    <cellStyle name="Normal 3 3 4 6 3 3" xfId="22161"/>
    <cellStyle name="Normal 3 3 4 6 4" xfId="15958"/>
    <cellStyle name="Normal 3 3 4 6 4 2" xfId="32123"/>
    <cellStyle name="Normal 3 3 4 6 5" xfId="9471"/>
    <cellStyle name="Normal 3 3 4 6 5 2" xfId="25637"/>
    <cellStyle name="Normal 3 3 4 6 6" xfId="7931"/>
    <cellStyle name="Normal 3 3 4 6 6 2" xfId="24098"/>
    <cellStyle name="Normal 3 3 4 6 7" xfId="17611"/>
    <cellStyle name="Normal 3 3 4 7" xfId="1796"/>
    <cellStyle name="Normal 3 3 4 7 2" xfId="4077"/>
    <cellStyle name="Normal 3 3 4 7 2 2" xfId="12109"/>
    <cellStyle name="Normal 3 3 4 7 2 2 2" xfId="28274"/>
    <cellStyle name="Normal 3 3 4 7 2 3" xfId="20249"/>
    <cellStyle name="Normal 3 3 4 7 3" xfId="6409"/>
    <cellStyle name="Normal 3 3 4 7 3 2" xfId="14436"/>
    <cellStyle name="Normal 3 3 4 7 3 2 2" xfId="30601"/>
    <cellStyle name="Normal 3 3 4 7 3 3" xfId="22576"/>
    <cellStyle name="Normal 3 3 4 7 4" xfId="16373"/>
    <cellStyle name="Normal 3 3 4 7 4 2" xfId="32538"/>
    <cellStyle name="Normal 3 3 4 7 5" xfId="9887"/>
    <cellStyle name="Normal 3 3 4 7 5 2" xfId="26052"/>
    <cellStyle name="Normal 3 3 4 7 6" xfId="8346"/>
    <cellStyle name="Normal 3 3 4 7 6 2" xfId="24513"/>
    <cellStyle name="Normal 3 3 4 7 7" xfId="18026"/>
    <cellStyle name="Normal 3 3 4 8" xfId="2195"/>
    <cellStyle name="Normal 3 3 4 8 2" xfId="4476"/>
    <cellStyle name="Normal 3 3 4 8 2 2" xfId="12506"/>
    <cellStyle name="Normal 3 3 4 8 2 2 2" xfId="28671"/>
    <cellStyle name="Normal 3 3 4 8 2 3" xfId="20646"/>
    <cellStyle name="Normal 3 3 4 8 3" xfId="6806"/>
    <cellStyle name="Normal 3 3 4 8 3 2" xfId="14833"/>
    <cellStyle name="Normal 3 3 4 8 3 2 2" xfId="30998"/>
    <cellStyle name="Normal 3 3 4 8 3 3" xfId="22973"/>
    <cellStyle name="Normal 3 3 4 8 4" xfId="10284"/>
    <cellStyle name="Normal 3 3 4 8 4 2" xfId="26449"/>
    <cellStyle name="Normal 3 3 4 8 5" xfId="18424"/>
    <cellStyle name="Normal 3 3 4 9" xfId="2838"/>
    <cellStyle name="Normal 3 3 4 9 2" xfId="5200"/>
    <cellStyle name="Normal 3 3 4 9 2 2" xfId="13227"/>
    <cellStyle name="Normal 3 3 4 9 2 2 2" xfId="29392"/>
    <cellStyle name="Normal 3 3 4 9 2 3" xfId="21367"/>
    <cellStyle name="Normal 3 3 4 9 3" xfId="10900"/>
    <cellStyle name="Normal 3 3 4 9 3 2" xfId="27065"/>
    <cellStyle name="Normal 3 3 4 9 4" xfId="19040"/>
    <cellStyle name="Normal 3 3 5" xfId="451"/>
    <cellStyle name="Normal 3 3 5 10" xfId="8679"/>
    <cellStyle name="Normal 3 3 5 10 2" xfId="24846"/>
    <cellStyle name="Normal 3 3 5 11" xfId="7140"/>
    <cellStyle name="Normal 3 3 5 11 2" xfId="23307"/>
    <cellStyle name="Normal 3 3 5 12" xfId="16819"/>
    <cellStyle name="Normal 3 3 5 2" xfId="972"/>
    <cellStyle name="Normal 3 3 5 2 2" xfId="3265"/>
    <cellStyle name="Normal 3 3 5 2 2 2" xfId="11300"/>
    <cellStyle name="Normal 3 3 5 2 2 2 2" xfId="27465"/>
    <cellStyle name="Normal 3 3 5 2 2 3" xfId="19440"/>
    <cellStyle name="Normal 3 3 5 2 3" xfId="5600"/>
    <cellStyle name="Normal 3 3 5 2 3 2" xfId="13627"/>
    <cellStyle name="Normal 3 3 5 2 3 2 2" xfId="29792"/>
    <cellStyle name="Normal 3 3 5 2 3 3" xfId="21767"/>
    <cellStyle name="Normal 3 3 5 2 4" xfId="15564"/>
    <cellStyle name="Normal 3 3 5 2 4 2" xfId="31729"/>
    <cellStyle name="Normal 3 3 5 2 5" xfId="9076"/>
    <cellStyle name="Normal 3 3 5 2 5 2" xfId="25243"/>
    <cellStyle name="Normal 3 3 5 2 6" xfId="7537"/>
    <cellStyle name="Normal 3 3 5 2 6 2" xfId="23704"/>
    <cellStyle name="Normal 3 3 5 2 7" xfId="17217"/>
    <cellStyle name="Normal 3 3 5 3" xfId="1383"/>
    <cellStyle name="Normal 3 3 5 3 2" xfId="3664"/>
    <cellStyle name="Normal 3 3 5 3 2 2" xfId="11697"/>
    <cellStyle name="Normal 3 3 5 3 2 2 2" xfId="27862"/>
    <cellStyle name="Normal 3 3 5 3 2 3" xfId="19837"/>
    <cellStyle name="Normal 3 3 5 3 3" xfId="5997"/>
    <cellStyle name="Normal 3 3 5 3 3 2" xfId="14024"/>
    <cellStyle name="Normal 3 3 5 3 3 2 2" xfId="30189"/>
    <cellStyle name="Normal 3 3 5 3 3 3" xfId="22164"/>
    <cellStyle name="Normal 3 3 5 3 4" xfId="15961"/>
    <cellStyle name="Normal 3 3 5 3 4 2" xfId="32126"/>
    <cellStyle name="Normal 3 3 5 3 5" xfId="9474"/>
    <cellStyle name="Normal 3 3 5 3 5 2" xfId="25640"/>
    <cellStyle name="Normal 3 3 5 3 6" xfId="7934"/>
    <cellStyle name="Normal 3 3 5 3 6 2" xfId="24101"/>
    <cellStyle name="Normal 3 3 5 3 7" xfId="17614"/>
    <cellStyle name="Normal 3 3 5 4" xfId="1799"/>
    <cellStyle name="Normal 3 3 5 4 2" xfId="4080"/>
    <cellStyle name="Normal 3 3 5 4 2 2" xfId="12112"/>
    <cellStyle name="Normal 3 3 5 4 2 2 2" xfId="28277"/>
    <cellStyle name="Normal 3 3 5 4 2 3" xfId="20252"/>
    <cellStyle name="Normal 3 3 5 4 3" xfId="6412"/>
    <cellStyle name="Normal 3 3 5 4 3 2" xfId="14439"/>
    <cellStyle name="Normal 3 3 5 4 3 2 2" xfId="30604"/>
    <cellStyle name="Normal 3 3 5 4 3 3" xfId="22579"/>
    <cellStyle name="Normal 3 3 5 4 4" xfId="16376"/>
    <cellStyle name="Normal 3 3 5 4 4 2" xfId="32541"/>
    <cellStyle name="Normal 3 3 5 4 5" xfId="9890"/>
    <cellStyle name="Normal 3 3 5 4 5 2" xfId="26055"/>
    <cellStyle name="Normal 3 3 5 4 6" xfId="8349"/>
    <cellStyle name="Normal 3 3 5 4 6 2" xfId="24516"/>
    <cellStyle name="Normal 3 3 5 4 7" xfId="18029"/>
    <cellStyle name="Normal 3 3 5 5" xfId="2198"/>
    <cellStyle name="Normal 3 3 5 5 2" xfId="4479"/>
    <cellStyle name="Normal 3 3 5 5 2 2" xfId="12509"/>
    <cellStyle name="Normal 3 3 5 5 2 2 2" xfId="28674"/>
    <cellStyle name="Normal 3 3 5 5 2 3" xfId="20649"/>
    <cellStyle name="Normal 3 3 5 5 3" xfId="6809"/>
    <cellStyle name="Normal 3 3 5 5 3 2" xfId="14836"/>
    <cellStyle name="Normal 3 3 5 5 3 2 2" xfId="31001"/>
    <cellStyle name="Normal 3 3 5 5 3 3" xfId="22976"/>
    <cellStyle name="Normal 3 3 5 5 4" xfId="10287"/>
    <cellStyle name="Normal 3 3 5 5 4 2" xfId="26452"/>
    <cellStyle name="Normal 3 3 5 5 5" xfId="18427"/>
    <cellStyle name="Normal 3 3 5 6" xfId="2841"/>
    <cellStyle name="Normal 3 3 5 6 2" xfId="5203"/>
    <cellStyle name="Normal 3 3 5 6 2 2" xfId="13230"/>
    <cellStyle name="Normal 3 3 5 6 2 2 2" xfId="29395"/>
    <cellStyle name="Normal 3 3 5 6 2 3" xfId="21370"/>
    <cellStyle name="Normal 3 3 5 6 3" xfId="10903"/>
    <cellStyle name="Normal 3 3 5 6 3 2" xfId="27068"/>
    <cellStyle name="Normal 3 3 5 6 4" xfId="19043"/>
    <cellStyle name="Normal 3 3 5 7" xfId="2609"/>
    <cellStyle name="Normal 3 3 5 7 2" xfId="10690"/>
    <cellStyle name="Normal 3 3 5 7 2 2" xfId="26855"/>
    <cellStyle name="Normal 3 3 5 7 3" xfId="18830"/>
    <cellStyle name="Normal 3 3 5 8" xfId="4879"/>
    <cellStyle name="Normal 3 3 5 8 2" xfId="12906"/>
    <cellStyle name="Normal 3 3 5 8 2 2" xfId="29071"/>
    <cellStyle name="Normal 3 3 5 8 3" xfId="21046"/>
    <cellStyle name="Normal 3 3 5 9" xfId="15167"/>
    <cellStyle name="Normal 3 3 5 9 2" xfId="31332"/>
    <cellStyle name="Normal 3 3 6" xfId="441"/>
    <cellStyle name="Normal 3 3 6 10" xfId="8669"/>
    <cellStyle name="Normal 3 3 6 10 2" xfId="24836"/>
    <cellStyle name="Normal 3 3 6 11" xfId="7130"/>
    <cellStyle name="Normal 3 3 6 11 2" xfId="23297"/>
    <cellStyle name="Normal 3 3 6 12" xfId="16809"/>
    <cellStyle name="Normal 3 3 6 2" xfId="962"/>
    <cellStyle name="Normal 3 3 6 2 2" xfId="3255"/>
    <cellStyle name="Normal 3 3 6 2 2 2" xfId="11290"/>
    <cellStyle name="Normal 3 3 6 2 2 2 2" xfId="27455"/>
    <cellStyle name="Normal 3 3 6 2 2 3" xfId="19430"/>
    <cellStyle name="Normal 3 3 6 2 3" xfId="5590"/>
    <cellStyle name="Normal 3 3 6 2 3 2" xfId="13617"/>
    <cellStyle name="Normal 3 3 6 2 3 2 2" xfId="29782"/>
    <cellStyle name="Normal 3 3 6 2 3 3" xfId="21757"/>
    <cellStyle name="Normal 3 3 6 2 4" xfId="15554"/>
    <cellStyle name="Normal 3 3 6 2 4 2" xfId="31719"/>
    <cellStyle name="Normal 3 3 6 2 5" xfId="9066"/>
    <cellStyle name="Normal 3 3 6 2 5 2" xfId="25233"/>
    <cellStyle name="Normal 3 3 6 2 6" xfId="7527"/>
    <cellStyle name="Normal 3 3 6 2 6 2" xfId="23694"/>
    <cellStyle name="Normal 3 3 6 2 7" xfId="17207"/>
    <cellStyle name="Normal 3 3 6 3" xfId="1373"/>
    <cellStyle name="Normal 3 3 6 3 2" xfId="3654"/>
    <cellStyle name="Normal 3 3 6 3 2 2" xfId="11687"/>
    <cellStyle name="Normal 3 3 6 3 2 2 2" xfId="27852"/>
    <cellStyle name="Normal 3 3 6 3 2 3" xfId="19827"/>
    <cellStyle name="Normal 3 3 6 3 3" xfId="5987"/>
    <cellStyle name="Normal 3 3 6 3 3 2" xfId="14014"/>
    <cellStyle name="Normal 3 3 6 3 3 2 2" xfId="30179"/>
    <cellStyle name="Normal 3 3 6 3 3 3" xfId="22154"/>
    <cellStyle name="Normal 3 3 6 3 4" xfId="15951"/>
    <cellStyle name="Normal 3 3 6 3 4 2" xfId="32116"/>
    <cellStyle name="Normal 3 3 6 3 5" xfId="9464"/>
    <cellStyle name="Normal 3 3 6 3 5 2" xfId="25630"/>
    <cellStyle name="Normal 3 3 6 3 6" xfId="7924"/>
    <cellStyle name="Normal 3 3 6 3 6 2" xfId="24091"/>
    <cellStyle name="Normal 3 3 6 3 7" xfId="17604"/>
    <cellStyle name="Normal 3 3 6 4" xfId="1789"/>
    <cellStyle name="Normal 3 3 6 4 2" xfId="4070"/>
    <cellStyle name="Normal 3 3 6 4 2 2" xfId="12102"/>
    <cellStyle name="Normal 3 3 6 4 2 2 2" xfId="28267"/>
    <cellStyle name="Normal 3 3 6 4 2 3" xfId="20242"/>
    <cellStyle name="Normal 3 3 6 4 3" xfId="6402"/>
    <cellStyle name="Normal 3 3 6 4 3 2" xfId="14429"/>
    <cellStyle name="Normal 3 3 6 4 3 2 2" xfId="30594"/>
    <cellStyle name="Normal 3 3 6 4 3 3" xfId="22569"/>
    <cellStyle name="Normal 3 3 6 4 4" xfId="16366"/>
    <cellStyle name="Normal 3 3 6 4 4 2" xfId="32531"/>
    <cellStyle name="Normal 3 3 6 4 5" xfId="9880"/>
    <cellStyle name="Normal 3 3 6 4 5 2" xfId="26045"/>
    <cellStyle name="Normal 3 3 6 4 6" xfId="8339"/>
    <cellStyle name="Normal 3 3 6 4 6 2" xfId="24506"/>
    <cellStyle name="Normal 3 3 6 4 7" xfId="18019"/>
    <cellStyle name="Normal 3 3 6 5" xfId="2188"/>
    <cellStyle name="Normal 3 3 6 5 2" xfId="4469"/>
    <cellStyle name="Normal 3 3 6 5 2 2" xfId="12499"/>
    <cellStyle name="Normal 3 3 6 5 2 2 2" xfId="28664"/>
    <cellStyle name="Normal 3 3 6 5 2 3" xfId="20639"/>
    <cellStyle name="Normal 3 3 6 5 3" xfId="6799"/>
    <cellStyle name="Normal 3 3 6 5 3 2" xfId="14826"/>
    <cellStyle name="Normal 3 3 6 5 3 2 2" xfId="30991"/>
    <cellStyle name="Normal 3 3 6 5 3 3" xfId="22966"/>
    <cellStyle name="Normal 3 3 6 5 4" xfId="10277"/>
    <cellStyle name="Normal 3 3 6 5 4 2" xfId="26442"/>
    <cellStyle name="Normal 3 3 6 5 5" xfId="18417"/>
    <cellStyle name="Normal 3 3 6 6" xfId="2831"/>
    <cellStyle name="Normal 3 3 6 6 2" xfId="5193"/>
    <cellStyle name="Normal 3 3 6 6 2 2" xfId="13220"/>
    <cellStyle name="Normal 3 3 6 6 2 2 2" xfId="29385"/>
    <cellStyle name="Normal 3 3 6 6 2 3" xfId="21360"/>
    <cellStyle name="Normal 3 3 6 6 3" xfId="10893"/>
    <cellStyle name="Normal 3 3 6 6 3 2" xfId="27058"/>
    <cellStyle name="Normal 3 3 6 6 4" xfId="19033"/>
    <cellStyle name="Normal 3 3 6 7" xfId="2600"/>
    <cellStyle name="Normal 3 3 6 7 2" xfId="10681"/>
    <cellStyle name="Normal 3 3 6 7 2 2" xfId="26846"/>
    <cellStyle name="Normal 3 3 6 7 3" xfId="18821"/>
    <cellStyle name="Normal 3 3 6 8" xfId="4870"/>
    <cellStyle name="Normal 3 3 6 8 2" xfId="12897"/>
    <cellStyle name="Normal 3 3 6 8 2 2" xfId="29062"/>
    <cellStyle name="Normal 3 3 6 8 3" xfId="21037"/>
    <cellStyle name="Normal 3 3 6 9" xfId="15157"/>
    <cellStyle name="Normal 3 3 6 9 2" xfId="31322"/>
    <cellStyle name="Normal 3 3 7" xfId="592"/>
    <cellStyle name="Normal 3 3 7 10" xfId="8773"/>
    <cellStyle name="Normal 3 3 7 10 2" xfId="24940"/>
    <cellStyle name="Normal 3 3 7 11" xfId="7234"/>
    <cellStyle name="Normal 3 3 7 11 2" xfId="23401"/>
    <cellStyle name="Normal 3 3 7 12" xfId="16914"/>
    <cellStyle name="Normal 3 3 7 2" xfId="1078"/>
    <cellStyle name="Normal 3 3 7 2 2" xfId="3359"/>
    <cellStyle name="Normal 3 3 7 2 2 2" xfId="11394"/>
    <cellStyle name="Normal 3 3 7 2 2 2 2" xfId="27559"/>
    <cellStyle name="Normal 3 3 7 2 2 3" xfId="19534"/>
    <cellStyle name="Normal 3 3 7 2 3" xfId="5694"/>
    <cellStyle name="Normal 3 3 7 2 3 2" xfId="13721"/>
    <cellStyle name="Normal 3 3 7 2 3 2 2" xfId="29886"/>
    <cellStyle name="Normal 3 3 7 2 3 3" xfId="21861"/>
    <cellStyle name="Normal 3 3 7 2 4" xfId="15658"/>
    <cellStyle name="Normal 3 3 7 2 4 2" xfId="31823"/>
    <cellStyle name="Normal 3 3 7 2 5" xfId="9170"/>
    <cellStyle name="Normal 3 3 7 2 5 2" xfId="25337"/>
    <cellStyle name="Normal 3 3 7 2 6" xfId="7631"/>
    <cellStyle name="Normal 3 3 7 2 6 2" xfId="23798"/>
    <cellStyle name="Normal 3 3 7 2 7" xfId="17311"/>
    <cellStyle name="Normal 3 3 7 3" xfId="1477"/>
    <cellStyle name="Normal 3 3 7 3 2" xfId="3758"/>
    <cellStyle name="Normal 3 3 7 3 2 2" xfId="11791"/>
    <cellStyle name="Normal 3 3 7 3 2 2 2" xfId="27956"/>
    <cellStyle name="Normal 3 3 7 3 2 3" xfId="19931"/>
    <cellStyle name="Normal 3 3 7 3 3" xfId="6091"/>
    <cellStyle name="Normal 3 3 7 3 3 2" xfId="14118"/>
    <cellStyle name="Normal 3 3 7 3 3 2 2" xfId="30283"/>
    <cellStyle name="Normal 3 3 7 3 3 3" xfId="22258"/>
    <cellStyle name="Normal 3 3 7 3 4" xfId="16055"/>
    <cellStyle name="Normal 3 3 7 3 4 2" xfId="32220"/>
    <cellStyle name="Normal 3 3 7 3 5" xfId="9568"/>
    <cellStyle name="Normal 3 3 7 3 5 2" xfId="25734"/>
    <cellStyle name="Normal 3 3 7 3 6" xfId="8028"/>
    <cellStyle name="Normal 3 3 7 3 6 2" xfId="24195"/>
    <cellStyle name="Normal 3 3 7 3 7" xfId="17708"/>
    <cellStyle name="Normal 3 3 7 4" xfId="1893"/>
    <cellStyle name="Normal 3 3 7 4 2" xfId="4174"/>
    <cellStyle name="Normal 3 3 7 4 2 2" xfId="12206"/>
    <cellStyle name="Normal 3 3 7 4 2 2 2" xfId="28371"/>
    <cellStyle name="Normal 3 3 7 4 2 3" xfId="20346"/>
    <cellStyle name="Normal 3 3 7 4 3" xfId="6506"/>
    <cellStyle name="Normal 3 3 7 4 3 2" xfId="14533"/>
    <cellStyle name="Normal 3 3 7 4 3 2 2" xfId="30698"/>
    <cellStyle name="Normal 3 3 7 4 3 3" xfId="22673"/>
    <cellStyle name="Normal 3 3 7 4 4" xfId="16470"/>
    <cellStyle name="Normal 3 3 7 4 4 2" xfId="32635"/>
    <cellStyle name="Normal 3 3 7 4 5" xfId="9984"/>
    <cellStyle name="Normal 3 3 7 4 5 2" xfId="26149"/>
    <cellStyle name="Normal 3 3 7 4 6" xfId="8443"/>
    <cellStyle name="Normal 3 3 7 4 6 2" xfId="24610"/>
    <cellStyle name="Normal 3 3 7 4 7" xfId="18123"/>
    <cellStyle name="Normal 3 3 7 5" xfId="2292"/>
    <cellStyle name="Normal 3 3 7 5 2" xfId="4573"/>
    <cellStyle name="Normal 3 3 7 5 2 2" xfId="12603"/>
    <cellStyle name="Normal 3 3 7 5 2 2 2" xfId="28768"/>
    <cellStyle name="Normal 3 3 7 5 2 3" xfId="20743"/>
    <cellStyle name="Normal 3 3 7 5 3" xfId="6903"/>
    <cellStyle name="Normal 3 3 7 5 3 2" xfId="14930"/>
    <cellStyle name="Normal 3 3 7 5 3 2 2" xfId="31095"/>
    <cellStyle name="Normal 3 3 7 5 3 3" xfId="23070"/>
    <cellStyle name="Normal 3 3 7 5 4" xfId="10381"/>
    <cellStyle name="Normal 3 3 7 5 4 2" xfId="26546"/>
    <cellStyle name="Normal 3 3 7 5 5" xfId="18521"/>
    <cellStyle name="Normal 3 3 7 6" xfId="2951"/>
    <cellStyle name="Normal 3 3 7 6 2" xfId="5297"/>
    <cellStyle name="Normal 3 3 7 6 2 2" xfId="13324"/>
    <cellStyle name="Normal 3 3 7 6 2 2 2" xfId="29489"/>
    <cellStyle name="Normal 3 3 7 6 2 3" xfId="21464"/>
    <cellStyle name="Normal 3 3 7 6 3" xfId="10997"/>
    <cellStyle name="Normal 3 3 7 6 3 2" xfId="27162"/>
    <cellStyle name="Normal 3 3 7 6 4" xfId="19137"/>
    <cellStyle name="Normal 3 3 7 7" xfId="2703"/>
    <cellStyle name="Normal 3 3 7 7 2" xfId="10778"/>
    <cellStyle name="Normal 3 3 7 7 2 2" xfId="26943"/>
    <cellStyle name="Normal 3 3 7 7 3" xfId="18918"/>
    <cellStyle name="Normal 3 3 7 8" xfId="4967"/>
    <cellStyle name="Normal 3 3 7 8 2" xfId="12994"/>
    <cellStyle name="Normal 3 3 7 8 2 2" xfId="29159"/>
    <cellStyle name="Normal 3 3 7 8 3" xfId="21134"/>
    <cellStyle name="Normal 3 3 7 9" xfId="15261"/>
    <cellStyle name="Normal 3 3 7 9 2" xfId="31426"/>
    <cellStyle name="Normal 3 3 8" xfId="807"/>
    <cellStyle name="Normal 3 3 9" xfId="690"/>
    <cellStyle name="Normal 3 3 9 2" xfId="3044"/>
    <cellStyle name="Normal 3 3 9 2 2" xfId="11088"/>
    <cellStyle name="Normal 3 3 9 2 2 2" xfId="27253"/>
    <cellStyle name="Normal 3 3 9 2 3" xfId="19228"/>
    <cellStyle name="Normal 3 3 9 3" xfId="5388"/>
    <cellStyle name="Normal 3 3 9 3 2" xfId="13415"/>
    <cellStyle name="Normal 3 3 9 3 2 2" xfId="29580"/>
    <cellStyle name="Normal 3 3 9 3 3" xfId="21555"/>
    <cellStyle name="Normal 3 3 9 4" xfId="15352"/>
    <cellStyle name="Normal 3 3 9 4 2" xfId="31517"/>
    <cellStyle name="Normal 3 3 9 5" xfId="8864"/>
    <cellStyle name="Normal 3 3 9 5 2" xfId="25031"/>
    <cellStyle name="Normal 3 3 9 6" xfId="7325"/>
    <cellStyle name="Normal 3 3 9 6 2" xfId="23492"/>
    <cellStyle name="Normal 3 3 9 7" xfId="17005"/>
    <cellStyle name="Normal 3 4" xfId="172"/>
    <cellStyle name="Normal 3 4 10" xfId="1584"/>
    <cellStyle name="Normal 3 4 10 2" xfId="3865"/>
    <cellStyle name="Normal 3 4 10 2 2" xfId="11897"/>
    <cellStyle name="Normal 3 4 10 2 2 2" xfId="28062"/>
    <cellStyle name="Normal 3 4 10 2 3" xfId="20037"/>
    <cellStyle name="Normal 3 4 10 3" xfId="6197"/>
    <cellStyle name="Normal 3 4 10 3 2" xfId="14224"/>
    <cellStyle name="Normal 3 4 10 3 2 2" xfId="30389"/>
    <cellStyle name="Normal 3 4 10 3 3" xfId="22364"/>
    <cellStyle name="Normal 3 4 10 4" xfId="16161"/>
    <cellStyle name="Normal 3 4 10 4 2" xfId="32326"/>
    <cellStyle name="Normal 3 4 10 5" xfId="9675"/>
    <cellStyle name="Normal 3 4 10 5 2" xfId="25840"/>
    <cellStyle name="Normal 3 4 10 6" xfId="8134"/>
    <cellStyle name="Normal 3 4 10 6 2" xfId="24301"/>
    <cellStyle name="Normal 3 4 10 7" xfId="17814"/>
    <cellStyle name="Normal 3 4 11" xfId="1982"/>
    <cellStyle name="Normal 3 4 11 2" xfId="4263"/>
    <cellStyle name="Normal 3 4 11 2 2" xfId="12294"/>
    <cellStyle name="Normal 3 4 11 2 2 2" xfId="28459"/>
    <cellStyle name="Normal 3 4 11 2 3" xfId="20434"/>
    <cellStyle name="Normal 3 4 11 3" xfId="6594"/>
    <cellStyle name="Normal 3 4 11 3 2" xfId="14621"/>
    <cellStyle name="Normal 3 4 11 3 2 2" xfId="30786"/>
    <cellStyle name="Normal 3 4 11 3 3" xfId="22761"/>
    <cellStyle name="Normal 3 4 11 4" xfId="10072"/>
    <cellStyle name="Normal 3 4 11 4 2" xfId="26237"/>
    <cellStyle name="Normal 3 4 11 5" xfId="18212"/>
    <cellStyle name="Normal 3 4 12" xfId="2402"/>
    <cellStyle name="Normal 3 4 12 2" xfId="5061"/>
    <cellStyle name="Normal 3 4 12 2 2" xfId="13088"/>
    <cellStyle name="Normal 3 4 12 2 2 2" xfId="29253"/>
    <cellStyle name="Normal 3 4 12 2 3" xfId="21228"/>
    <cellStyle name="Normal 3 4 12 3" xfId="10490"/>
    <cellStyle name="Normal 3 4 12 3 2" xfId="26655"/>
    <cellStyle name="Normal 3 4 12 4" xfId="18630"/>
    <cellStyle name="Normal 3 4 13" xfId="15025"/>
    <cellStyle name="Normal 3 4 13 2" xfId="31190"/>
    <cellStyle name="Normal 3 4 14" xfId="8537"/>
    <cellStyle name="Normal 3 4 14 2" xfId="24704"/>
    <cellStyle name="Normal 3 4 15" xfId="6998"/>
    <cellStyle name="Normal 3 4 15 2" xfId="23165"/>
    <cellStyle name="Normal 3 4 16" xfId="16564"/>
    <cellStyle name="Normal 3 4 16 2" xfId="32729"/>
    <cellStyle name="Normal 3 4 17" xfId="16677"/>
    <cellStyle name="Normal 3 4 2" xfId="280"/>
    <cellStyle name="Normal 3 4 2 10" xfId="4688"/>
    <cellStyle name="Normal 3 4 2 10 2" xfId="12715"/>
    <cellStyle name="Normal 3 4 2 10 2 2" xfId="28880"/>
    <cellStyle name="Normal 3 4 2 10 3" xfId="20855"/>
    <cellStyle name="Normal 3 4 2 11" xfId="15081"/>
    <cellStyle name="Normal 3 4 2 11 2" xfId="31246"/>
    <cellStyle name="Normal 3 4 2 12" xfId="8593"/>
    <cellStyle name="Normal 3 4 2 12 2" xfId="24760"/>
    <cellStyle name="Normal 3 4 2 13" xfId="7054"/>
    <cellStyle name="Normal 3 4 2 13 2" xfId="23221"/>
    <cellStyle name="Normal 3 4 2 14" xfId="16620"/>
    <cellStyle name="Normal 3 4 2 14 2" xfId="32785"/>
    <cellStyle name="Normal 3 4 2 15" xfId="16733"/>
    <cellStyle name="Normal 3 4 2 2" xfId="453"/>
    <cellStyle name="Normal 3 4 2 2 10" xfId="8680"/>
    <cellStyle name="Normal 3 4 2 2 10 2" xfId="24847"/>
    <cellStyle name="Normal 3 4 2 2 11" xfId="7141"/>
    <cellStyle name="Normal 3 4 2 2 11 2" xfId="23308"/>
    <cellStyle name="Normal 3 4 2 2 12" xfId="16820"/>
    <cellStyle name="Normal 3 4 2 2 2" xfId="973"/>
    <cellStyle name="Normal 3 4 2 2 2 2" xfId="3266"/>
    <cellStyle name="Normal 3 4 2 2 2 2 2" xfId="11301"/>
    <cellStyle name="Normal 3 4 2 2 2 2 2 2" xfId="27466"/>
    <cellStyle name="Normal 3 4 2 2 2 2 3" xfId="19441"/>
    <cellStyle name="Normal 3 4 2 2 2 3" xfId="5601"/>
    <cellStyle name="Normal 3 4 2 2 2 3 2" xfId="13628"/>
    <cellStyle name="Normal 3 4 2 2 2 3 2 2" xfId="29793"/>
    <cellStyle name="Normal 3 4 2 2 2 3 3" xfId="21768"/>
    <cellStyle name="Normal 3 4 2 2 2 4" xfId="15565"/>
    <cellStyle name="Normal 3 4 2 2 2 4 2" xfId="31730"/>
    <cellStyle name="Normal 3 4 2 2 2 5" xfId="9077"/>
    <cellStyle name="Normal 3 4 2 2 2 5 2" xfId="25244"/>
    <cellStyle name="Normal 3 4 2 2 2 6" xfId="7538"/>
    <cellStyle name="Normal 3 4 2 2 2 6 2" xfId="23705"/>
    <cellStyle name="Normal 3 4 2 2 2 7" xfId="17218"/>
    <cellStyle name="Normal 3 4 2 2 3" xfId="1384"/>
    <cellStyle name="Normal 3 4 2 2 3 2" xfId="3665"/>
    <cellStyle name="Normal 3 4 2 2 3 2 2" xfId="11698"/>
    <cellStyle name="Normal 3 4 2 2 3 2 2 2" xfId="27863"/>
    <cellStyle name="Normal 3 4 2 2 3 2 3" xfId="19838"/>
    <cellStyle name="Normal 3 4 2 2 3 3" xfId="5998"/>
    <cellStyle name="Normal 3 4 2 2 3 3 2" xfId="14025"/>
    <cellStyle name="Normal 3 4 2 2 3 3 2 2" xfId="30190"/>
    <cellStyle name="Normal 3 4 2 2 3 3 3" xfId="22165"/>
    <cellStyle name="Normal 3 4 2 2 3 4" xfId="15962"/>
    <cellStyle name="Normal 3 4 2 2 3 4 2" xfId="32127"/>
    <cellStyle name="Normal 3 4 2 2 3 5" xfId="9475"/>
    <cellStyle name="Normal 3 4 2 2 3 5 2" xfId="25641"/>
    <cellStyle name="Normal 3 4 2 2 3 6" xfId="7935"/>
    <cellStyle name="Normal 3 4 2 2 3 6 2" xfId="24102"/>
    <cellStyle name="Normal 3 4 2 2 3 7" xfId="17615"/>
    <cellStyle name="Normal 3 4 2 2 4" xfId="1800"/>
    <cellStyle name="Normal 3 4 2 2 4 2" xfId="4081"/>
    <cellStyle name="Normal 3 4 2 2 4 2 2" xfId="12113"/>
    <cellStyle name="Normal 3 4 2 2 4 2 2 2" xfId="28278"/>
    <cellStyle name="Normal 3 4 2 2 4 2 3" xfId="20253"/>
    <cellStyle name="Normal 3 4 2 2 4 3" xfId="6413"/>
    <cellStyle name="Normal 3 4 2 2 4 3 2" xfId="14440"/>
    <cellStyle name="Normal 3 4 2 2 4 3 2 2" xfId="30605"/>
    <cellStyle name="Normal 3 4 2 2 4 3 3" xfId="22580"/>
    <cellStyle name="Normal 3 4 2 2 4 4" xfId="16377"/>
    <cellStyle name="Normal 3 4 2 2 4 4 2" xfId="32542"/>
    <cellStyle name="Normal 3 4 2 2 4 5" xfId="9891"/>
    <cellStyle name="Normal 3 4 2 2 4 5 2" xfId="26056"/>
    <cellStyle name="Normal 3 4 2 2 4 6" xfId="8350"/>
    <cellStyle name="Normal 3 4 2 2 4 6 2" xfId="24517"/>
    <cellStyle name="Normal 3 4 2 2 4 7" xfId="18030"/>
    <cellStyle name="Normal 3 4 2 2 5" xfId="2199"/>
    <cellStyle name="Normal 3 4 2 2 5 2" xfId="4480"/>
    <cellStyle name="Normal 3 4 2 2 5 2 2" xfId="12510"/>
    <cellStyle name="Normal 3 4 2 2 5 2 2 2" xfId="28675"/>
    <cellStyle name="Normal 3 4 2 2 5 2 3" xfId="20650"/>
    <cellStyle name="Normal 3 4 2 2 5 3" xfId="6810"/>
    <cellStyle name="Normal 3 4 2 2 5 3 2" xfId="14837"/>
    <cellStyle name="Normal 3 4 2 2 5 3 2 2" xfId="31002"/>
    <cellStyle name="Normal 3 4 2 2 5 3 3" xfId="22977"/>
    <cellStyle name="Normal 3 4 2 2 5 4" xfId="10288"/>
    <cellStyle name="Normal 3 4 2 2 5 4 2" xfId="26453"/>
    <cellStyle name="Normal 3 4 2 2 5 5" xfId="18428"/>
    <cellStyle name="Normal 3 4 2 2 6" xfId="2842"/>
    <cellStyle name="Normal 3 4 2 2 6 2" xfId="5204"/>
    <cellStyle name="Normal 3 4 2 2 6 2 2" xfId="13231"/>
    <cellStyle name="Normal 3 4 2 2 6 2 2 2" xfId="29396"/>
    <cellStyle name="Normal 3 4 2 2 6 2 3" xfId="21371"/>
    <cellStyle name="Normal 3 4 2 2 6 3" xfId="10904"/>
    <cellStyle name="Normal 3 4 2 2 6 3 2" xfId="27069"/>
    <cellStyle name="Normal 3 4 2 2 6 4" xfId="19044"/>
    <cellStyle name="Normal 3 4 2 2 7" xfId="2611"/>
    <cellStyle name="Normal 3 4 2 2 7 2" xfId="10691"/>
    <cellStyle name="Normal 3 4 2 2 7 2 2" xfId="26856"/>
    <cellStyle name="Normal 3 4 2 2 7 3" xfId="18831"/>
    <cellStyle name="Normal 3 4 2 2 8" xfId="4880"/>
    <cellStyle name="Normal 3 4 2 2 8 2" xfId="12907"/>
    <cellStyle name="Normal 3 4 2 2 8 2 2" xfId="29072"/>
    <cellStyle name="Normal 3 4 2 2 8 3" xfId="21047"/>
    <cellStyle name="Normal 3 4 2 2 9" xfId="15168"/>
    <cellStyle name="Normal 3 4 2 2 9 2" xfId="31333"/>
    <cellStyle name="Normal 3 4 2 3" xfId="625"/>
    <cellStyle name="Normal 3 4 2 3 10" xfId="8805"/>
    <cellStyle name="Normal 3 4 2 3 10 2" xfId="24972"/>
    <cellStyle name="Normal 3 4 2 3 11" xfId="7266"/>
    <cellStyle name="Normal 3 4 2 3 11 2" xfId="23433"/>
    <cellStyle name="Normal 3 4 2 3 12" xfId="16946"/>
    <cellStyle name="Normal 3 4 2 3 2" xfId="1110"/>
    <cellStyle name="Normal 3 4 2 3 2 2" xfId="3391"/>
    <cellStyle name="Normal 3 4 2 3 2 2 2" xfId="11426"/>
    <cellStyle name="Normal 3 4 2 3 2 2 2 2" xfId="27591"/>
    <cellStyle name="Normal 3 4 2 3 2 2 3" xfId="19566"/>
    <cellStyle name="Normal 3 4 2 3 2 3" xfId="5726"/>
    <cellStyle name="Normal 3 4 2 3 2 3 2" xfId="13753"/>
    <cellStyle name="Normal 3 4 2 3 2 3 2 2" xfId="29918"/>
    <cellStyle name="Normal 3 4 2 3 2 3 3" xfId="21893"/>
    <cellStyle name="Normal 3 4 2 3 2 4" xfId="15690"/>
    <cellStyle name="Normal 3 4 2 3 2 4 2" xfId="31855"/>
    <cellStyle name="Normal 3 4 2 3 2 5" xfId="9202"/>
    <cellStyle name="Normal 3 4 2 3 2 5 2" xfId="25369"/>
    <cellStyle name="Normal 3 4 2 3 2 6" xfId="7663"/>
    <cellStyle name="Normal 3 4 2 3 2 6 2" xfId="23830"/>
    <cellStyle name="Normal 3 4 2 3 2 7" xfId="17343"/>
    <cellStyle name="Normal 3 4 2 3 3" xfId="1509"/>
    <cellStyle name="Normal 3 4 2 3 3 2" xfId="3790"/>
    <cellStyle name="Normal 3 4 2 3 3 2 2" xfId="11823"/>
    <cellStyle name="Normal 3 4 2 3 3 2 2 2" xfId="27988"/>
    <cellStyle name="Normal 3 4 2 3 3 2 3" xfId="19963"/>
    <cellStyle name="Normal 3 4 2 3 3 3" xfId="6123"/>
    <cellStyle name="Normal 3 4 2 3 3 3 2" xfId="14150"/>
    <cellStyle name="Normal 3 4 2 3 3 3 2 2" xfId="30315"/>
    <cellStyle name="Normal 3 4 2 3 3 3 3" xfId="22290"/>
    <cellStyle name="Normal 3 4 2 3 3 4" xfId="16087"/>
    <cellStyle name="Normal 3 4 2 3 3 4 2" xfId="32252"/>
    <cellStyle name="Normal 3 4 2 3 3 5" xfId="9600"/>
    <cellStyle name="Normal 3 4 2 3 3 5 2" xfId="25766"/>
    <cellStyle name="Normal 3 4 2 3 3 6" xfId="8060"/>
    <cellStyle name="Normal 3 4 2 3 3 6 2" xfId="24227"/>
    <cellStyle name="Normal 3 4 2 3 3 7" xfId="17740"/>
    <cellStyle name="Normal 3 4 2 3 4" xfId="1925"/>
    <cellStyle name="Normal 3 4 2 3 4 2" xfId="4206"/>
    <cellStyle name="Normal 3 4 2 3 4 2 2" xfId="12238"/>
    <cellStyle name="Normal 3 4 2 3 4 2 2 2" xfId="28403"/>
    <cellStyle name="Normal 3 4 2 3 4 2 3" xfId="20378"/>
    <cellStyle name="Normal 3 4 2 3 4 3" xfId="6538"/>
    <cellStyle name="Normal 3 4 2 3 4 3 2" xfId="14565"/>
    <cellStyle name="Normal 3 4 2 3 4 3 2 2" xfId="30730"/>
    <cellStyle name="Normal 3 4 2 3 4 3 3" xfId="22705"/>
    <cellStyle name="Normal 3 4 2 3 4 4" xfId="16502"/>
    <cellStyle name="Normal 3 4 2 3 4 4 2" xfId="32667"/>
    <cellStyle name="Normal 3 4 2 3 4 5" xfId="10016"/>
    <cellStyle name="Normal 3 4 2 3 4 5 2" xfId="26181"/>
    <cellStyle name="Normal 3 4 2 3 4 6" xfId="8475"/>
    <cellStyle name="Normal 3 4 2 3 4 6 2" xfId="24642"/>
    <cellStyle name="Normal 3 4 2 3 4 7" xfId="18155"/>
    <cellStyle name="Normal 3 4 2 3 5" xfId="2324"/>
    <cellStyle name="Normal 3 4 2 3 5 2" xfId="4605"/>
    <cellStyle name="Normal 3 4 2 3 5 2 2" xfId="12635"/>
    <cellStyle name="Normal 3 4 2 3 5 2 2 2" xfId="28800"/>
    <cellStyle name="Normal 3 4 2 3 5 2 3" xfId="20775"/>
    <cellStyle name="Normal 3 4 2 3 5 3" xfId="6935"/>
    <cellStyle name="Normal 3 4 2 3 5 3 2" xfId="14962"/>
    <cellStyle name="Normal 3 4 2 3 5 3 2 2" xfId="31127"/>
    <cellStyle name="Normal 3 4 2 3 5 3 3" xfId="23102"/>
    <cellStyle name="Normal 3 4 2 3 5 4" xfId="10413"/>
    <cellStyle name="Normal 3 4 2 3 5 4 2" xfId="26578"/>
    <cellStyle name="Normal 3 4 2 3 5 5" xfId="18553"/>
    <cellStyle name="Normal 3 4 2 3 6" xfId="2983"/>
    <cellStyle name="Normal 3 4 2 3 6 2" xfId="5329"/>
    <cellStyle name="Normal 3 4 2 3 6 2 2" xfId="13356"/>
    <cellStyle name="Normal 3 4 2 3 6 2 2 2" xfId="29521"/>
    <cellStyle name="Normal 3 4 2 3 6 2 3" xfId="21496"/>
    <cellStyle name="Normal 3 4 2 3 6 3" xfId="11029"/>
    <cellStyle name="Normal 3 4 2 3 6 3 2" xfId="27194"/>
    <cellStyle name="Normal 3 4 2 3 6 4" xfId="19169"/>
    <cellStyle name="Normal 3 4 2 3 7" xfId="2735"/>
    <cellStyle name="Normal 3 4 2 3 7 2" xfId="10810"/>
    <cellStyle name="Normal 3 4 2 3 7 2 2" xfId="26975"/>
    <cellStyle name="Normal 3 4 2 3 7 3" xfId="18950"/>
    <cellStyle name="Normal 3 4 2 3 8" xfId="4999"/>
    <cellStyle name="Normal 3 4 2 3 8 2" xfId="13026"/>
    <cellStyle name="Normal 3 4 2 3 8 2 2" xfId="29191"/>
    <cellStyle name="Normal 3 4 2 3 8 3" xfId="21166"/>
    <cellStyle name="Normal 3 4 2 3 9" xfId="15293"/>
    <cellStyle name="Normal 3 4 2 3 9 2" xfId="31458"/>
    <cellStyle name="Normal 3 4 2 4" xfId="884"/>
    <cellStyle name="Normal 3 4 2 4 10" xfId="7451"/>
    <cellStyle name="Normal 3 4 2 4 10 2" xfId="23618"/>
    <cellStyle name="Normal 3 4 2 4 11" xfId="17131"/>
    <cellStyle name="Normal 3 4 2 4 2" xfId="1297"/>
    <cellStyle name="Normal 3 4 2 4 2 2" xfId="3578"/>
    <cellStyle name="Normal 3 4 2 4 2 2 2" xfId="11611"/>
    <cellStyle name="Normal 3 4 2 4 2 2 2 2" xfId="27776"/>
    <cellStyle name="Normal 3 4 2 4 2 2 3" xfId="19751"/>
    <cellStyle name="Normal 3 4 2 4 2 3" xfId="5911"/>
    <cellStyle name="Normal 3 4 2 4 2 3 2" xfId="13938"/>
    <cellStyle name="Normal 3 4 2 4 2 3 2 2" xfId="30103"/>
    <cellStyle name="Normal 3 4 2 4 2 3 3" xfId="22078"/>
    <cellStyle name="Normal 3 4 2 4 2 4" xfId="15875"/>
    <cellStyle name="Normal 3 4 2 4 2 4 2" xfId="32040"/>
    <cellStyle name="Normal 3 4 2 4 2 5" xfId="9388"/>
    <cellStyle name="Normal 3 4 2 4 2 5 2" xfId="25554"/>
    <cellStyle name="Normal 3 4 2 4 2 6" xfId="7848"/>
    <cellStyle name="Normal 3 4 2 4 2 6 2" xfId="24015"/>
    <cellStyle name="Normal 3 4 2 4 2 7" xfId="17528"/>
    <cellStyle name="Normal 3 4 2 4 3" xfId="1713"/>
    <cellStyle name="Normal 3 4 2 4 3 2" xfId="3994"/>
    <cellStyle name="Normal 3 4 2 4 3 2 2" xfId="12026"/>
    <cellStyle name="Normal 3 4 2 4 3 2 2 2" xfId="28191"/>
    <cellStyle name="Normal 3 4 2 4 3 2 3" xfId="20166"/>
    <cellStyle name="Normal 3 4 2 4 3 3" xfId="6326"/>
    <cellStyle name="Normal 3 4 2 4 3 3 2" xfId="14353"/>
    <cellStyle name="Normal 3 4 2 4 3 3 2 2" xfId="30518"/>
    <cellStyle name="Normal 3 4 2 4 3 3 3" xfId="22493"/>
    <cellStyle name="Normal 3 4 2 4 3 4" xfId="16290"/>
    <cellStyle name="Normal 3 4 2 4 3 4 2" xfId="32455"/>
    <cellStyle name="Normal 3 4 2 4 3 5" xfId="9804"/>
    <cellStyle name="Normal 3 4 2 4 3 5 2" xfId="25969"/>
    <cellStyle name="Normal 3 4 2 4 3 6" xfId="8263"/>
    <cellStyle name="Normal 3 4 2 4 3 6 2" xfId="24430"/>
    <cellStyle name="Normal 3 4 2 4 3 7" xfId="17943"/>
    <cellStyle name="Normal 3 4 2 4 4" xfId="2112"/>
    <cellStyle name="Normal 3 4 2 4 4 2" xfId="4393"/>
    <cellStyle name="Normal 3 4 2 4 4 2 2" xfId="12423"/>
    <cellStyle name="Normal 3 4 2 4 4 2 2 2" xfId="28588"/>
    <cellStyle name="Normal 3 4 2 4 4 2 3" xfId="20563"/>
    <cellStyle name="Normal 3 4 2 4 4 3" xfId="6723"/>
    <cellStyle name="Normal 3 4 2 4 4 3 2" xfId="14750"/>
    <cellStyle name="Normal 3 4 2 4 4 3 2 2" xfId="30915"/>
    <cellStyle name="Normal 3 4 2 4 4 3 3" xfId="22890"/>
    <cellStyle name="Normal 3 4 2 4 4 4" xfId="10201"/>
    <cellStyle name="Normal 3 4 2 4 4 4 2" xfId="26366"/>
    <cellStyle name="Normal 3 4 2 4 4 5" xfId="18341"/>
    <cellStyle name="Normal 3 4 2 4 5" xfId="3179"/>
    <cellStyle name="Normal 3 4 2 4 5 2" xfId="5514"/>
    <cellStyle name="Normal 3 4 2 4 5 2 2" xfId="13541"/>
    <cellStyle name="Normal 3 4 2 4 5 2 2 2" xfId="29706"/>
    <cellStyle name="Normal 3 4 2 4 5 2 3" xfId="21681"/>
    <cellStyle name="Normal 3 4 2 4 5 3" xfId="11214"/>
    <cellStyle name="Normal 3 4 2 4 5 3 2" xfId="27379"/>
    <cellStyle name="Normal 3 4 2 4 5 4" xfId="19354"/>
    <cellStyle name="Normal 3 4 2 4 6" xfId="2557"/>
    <cellStyle name="Normal 3 4 2 4 6 2" xfId="10639"/>
    <cellStyle name="Normal 3 4 2 4 6 2 2" xfId="26804"/>
    <cellStyle name="Normal 3 4 2 4 6 3" xfId="18779"/>
    <cellStyle name="Normal 3 4 2 4 7" xfId="4795"/>
    <cellStyle name="Normal 3 4 2 4 7 2" xfId="12822"/>
    <cellStyle name="Normal 3 4 2 4 7 2 2" xfId="28987"/>
    <cellStyle name="Normal 3 4 2 4 7 3" xfId="20962"/>
    <cellStyle name="Normal 3 4 2 4 8" xfId="15478"/>
    <cellStyle name="Normal 3 4 2 4 8 2" xfId="31643"/>
    <cellStyle name="Normal 3 4 2 4 9" xfId="8990"/>
    <cellStyle name="Normal 3 4 2 4 9 2" xfId="25157"/>
    <cellStyle name="Normal 3 4 2 5" xfId="708"/>
    <cellStyle name="Normal 3 4 2 5 2" xfId="3062"/>
    <cellStyle name="Normal 3 4 2 5 2 2" xfId="11106"/>
    <cellStyle name="Normal 3 4 2 5 2 2 2" xfId="27271"/>
    <cellStyle name="Normal 3 4 2 5 2 3" xfId="19246"/>
    <cellStyle name="Normal 3 4 2 5 3" xfId="5406"/>
    <cellStyle name="Normal 3 4 2 5 3 2" xfId="13433"/>
    <cellStyle name="Normal 3 4 2 5 3 2 2" xfId="29598"/>
    <cellStyle name="Normal 3 4 2 5 3 3" xfId="21573"/>
    <cellStyle name="Normal 3 4 2 5 4" xfId="15370"/>
    <cellStyle name="Normal 3 4 2 5 4 2" xfId="31535"/>
    <cellStyle name="Normal 3 4 2 5 5" xfId="8882"/>
    <cellStyle name="Normal 3 4 2 5 5 2" xfId="25049"/>
    <cellStyle name="Normal 3 4 2 5 6" xfId="7343"/>
    <cellStyle name="Normal 3 4 2 5 6 2" xfId="23510"/>
    <cellStyle name="Normal 3 4 2 5 7" xfId="17023"/>
    <cellStyle name="Normal 3 4 2 6" xfId="1188"/>
    <cellStyle name="Normal 3 4 2 6 2" xfId="3469"/>
    <cellStyle name="Normal 3 4 2 6 2 2" xfId="11503"/>
    <cellStyle name="Normal 3 4 2 6 2 2 2" xfId="27668"/>
    <cellStyle name="Normal 3 4 2 6 2 3" xfId="19643"/>
    <cellStyle name="Normal 3 4 2 6 3" xfId="5803"/>
    <cellStyle name="Normal 3 4 2 6 3 2" xfId="13830"/>
    <cellStyle name="Normal 3 4 2 6 3 2 2" xfId="29995"/>
    <cellStyle name="Normal 3 4 2 6 3 3" xfId="21970"/>
    <cellStyle name="Normal 3 4 2 6 4" xfId="15767"/>
    <cellStyle name="Normal 3 4 2 6 4 2" xfId="31932"/>
    <cellStyle name="Normal 3 4 2 6 5" xfId="9279"/>
    <cellStyle name="Normal 3 4 2 6 5 2" xfId="25446"/>
    <cellStyle name="Normal 3 4 2 6 6" xfId="7740"/>
    <cellStyle name="Normal 3 4 2 6 6 2" xfId="23907"/>
    <cellStyle name="Normal 3 4 2 6 7" xfId="17420"/>
    <cellStyle name="Normal 3 4 2 7" xfId="1605"/>
    <cellStyle name="Normal 3 4 2 7 2" xfId="3886"/>
    <cellStyle name="Normal 3 4 2 7 2 2" xfId="11918"/>
    <cellStyle name="Normal 3 4 2 7 2 2 2" xfId="28083"/>
    <cellStyle name="Normal 3 4 2 7 2 3" xfId="20058"/>
    <cellStyle name="Normal 3 4 2 7 3" xfId="6218"/>
    <cellStyle name="Normal 3 4 2 7 3 2" xfId="14245"/>
    <cellStyle name="Normal 3 4 2 7 3 2 2" xfId="30410"/>
    <cellStyle name="Normal 3 4 2 7 3 3" xfId="22385"/>
    <cellStyle name="Normal 3 4 2 7 4" xfId="16182"/>
    <cellStyle name="Normal 3 4 2 7 4 2" xfId="32347"/>
    <cellStyle name="Normal 3 4 2 7 5" xfId="9696"/>
    <cellStyle name="Normal 3 4 2 7 5 2" xfId="25861"/>
    <cellStyle name="Normal 3 4 2 7 6" xfId="8155"/>
    <cellStyle name="Normal 3 4 2 7 6 2" xfId="24322"/>
    <cellStyle name="Normal 3 4 2 7 7" xfId="17835"/>
    <cellStyle name="Normal 3 4 2 8" xfId="2003"/>
    <cellStyle name="Normal 3 4 2 8 2" xfId="4284"/>
    <cellStyle name="Normal 3 4 2 8 2 2" xfId="12315"/>
    <cellStyle name="Normal 3 4 2 8 2 2 2" xfId="28480"/>
    <cellStyle name="Normal 3 4 2 8 2 3" xfId="20455"/>
    <cellStyle name="Normal 3 4 2 8 3" xfId="6615"/>
    <cellStyle name="Normal 3 4 2 8 3 2" xfId="14642"/>
    <cellStyle name="Normal 3 4 2 8 3 2 2" xfId="30807"/>
    <cellStyle name="Normal 3 4 2 8 3 3" xfId="22782"/>
    <cellStyle name="Normal 3 4 2 8 4" xfId="10093"/>
    <cellStyle name="Normal 3 4 2 8 4 2" xfId="26258"/>
    <cellStyle name="Normal 3 4 2 8 5" xfId="18233"/>
    <cellStyle name="Normal 3 4 2 9" xfId="2458"/>
    <cellStyle name="Normal 3 4 2 9 2" xfId="5117"/>
    <cellStyle name="Normal 3 4 2 9 2 2" xfId="13144"/>
    <cellStyle name="Normal 3 4 2 9 2 2 2" xfId="29309"/>
    <cellStyle name="Normal 3 4 2 9 2 3" xfId="21284"/>
    <cellStyle name="Normal 3 4 2 9 3" xfId="10546"/>
    <cellStyle name="Normal 3 4 2 9 3 2" xfId="26711"/>
    <cellStyle name="Normal 3 4 2 9 4" xfId="18686"/>
    <cellStyle name="Normal 3 4 3" xfId="454"/>
    <cellStyle name="Normal 3 4 3 10" xfId="4689"/>
    <cellStyle name="Normal 3 4 3 10 2" xfId="12716"/>
    <cellStyle name="Normal 3 4 3 10 2 2" xfId="28881"/>
    <cellStyle name="Normal 3 4 3 10 3" xfId="20856"/>
    <cellStyle name="Normal 3 4 3 11" xfId="15169"/>
    <cellStyle name="Normal 3 4 3 11 2" xfId="31334"/>
    <cellStyle name="Normal 3 4 3 12" xfId="8681"/>
    <cellStyle name="Normal 3 4 3 12 2" xfId="24848"/>
    <cellStyle name="Normal 3 4 3 13" xfId="7142"/>
    <cellStyle name="Normal 3 4 3 13 2" xfId="23309"/>
    <cellStyle name="Normal 3 4 3 14" xfId="16821"/>
    <cellStyle name="Normal 3 4 3 2" xfId="626"/>
    <cellStyle name="Normal 3 4 3 2 10" xfId="8806"/>
    <cellStyle name="Normal 3 4 3 2 10 2" xfId="24973"/>
    <cellStyle name="Normal 3 4 3 2 11" xfId="7267"/>
    <cellStyle name="Normal 3 4 3 2 11 2" xfId="23434"/>
    <cellStyle name="Normal 3 4 3 2 12" xfId="16947"/>
    <cellStyle name="Normal 3 4 3 2 2" xfId="1111"/>
    <cellStyle name="Normal 3 4 3 2 2 2" xfId="3392"/>
    <cellStyle name="Normal 3 4 3 2 2 2 2" xfId="11427"/>
    <cellStyle name="Normal 3 4 3 2 2 2 2 2" xfId="27592"/>
    <cellStyle name="Normal 3 4 3 2 2 2 3" xfId="19567"/>
    <cellStyle name="Normal 3 4 3 2 2 3" xfId="5727"/>
    <cellStyle name="Normal 3 4 3 2 2 3 2" xfId="13754"/>
    <cellStyle name="Normal 3 4 3 2 2 3 2 2" xfId="29919"/>
    <cellStyle name="Normal 3 4 3 2 2 3 3" xfId="21894"/>
    <cellStyle name="Normal 3 4 3 2 2 4" xfId="15691"/>
    <cellStyle name="Normal 3 4 3 2 2 4 2" xfId="31856"/>
    <cellStyle name="Normal 3 4 3 2 2 5" xfId="9203"/>
    <cellStyle name="Normal 3 4 3 2 2 5 2" xfId="25370"/>
    <cellStyle name="Normal 3 4 3 2 2 6" xfId="7664"/>
    <cellStyle name="Normal 3 4 3 2 2 6 2" xfId="23831"/>
    <cellStyle name="Normal 3 4 3 2 2 7" xfId="17344"/>
    <cellStyle name="Normal 3 4 3 2 3" xfId="1510"/>
    <cellStyle name="Normal 3 4 3 2 3 2" xfId="3791"/>
    <cellStyle name="Normal 3 4 3 2 3 2 2" xfId="11824"/>
    <cellStyle name="Normal 3 4 3 2 3 2 2 2" xfId="27989"/>
    <cellStyle name="Normal 3 4 3 2 3 2 3" xfId="19964"/>
    <cellStyle name="Normal 3 4 3 2 3 3" xfId="6124"/>
    <cellStyle name="Normal 3 4 3 2 3 3 2" xfId="14151"/>
    <cellStyle name="Normal 3 4 3 2 3 3 2 2" xfId="30316"/>
    <cellStyle name="Normal 3 4 3 2 3 3 3" xfId="22291"/>
    <cellStyle name="Normal 3 4 3 2 3 4" xfId="16088"/>
    <cellStyle name="Normal 3 4 3 2 3 4 2" xfId="32253"/>
    <cellStyle name="Normal 3 4 3 2 3 5" xfId="9601"/>
    <cellStyle name="Normal 3 4 3 2 3 5 2" xfId="25767"/>
    <cellStyle name="Normal 3 4 3 2 3 6" xfId="8061"/>
    <cellStyle name="Normal 3 4 3 2 3 6 2" xfId="24228"/>
    <cellStyle name="Normal 3 4 3 2 3 7" xfId="17741"/>
    <cellStyle name="Normal 3 4 3 2 4" xfId="1926"/>
    <cellStyle name="Normal 3 4 3 2 4 2" xfId="4207"/>
    <cellStyle name="Normal 3 4 3 2 4 2 2" xfId="12239"/>
    <cellStyle name="Normal 3 4 3 2 4 2 2 2" xfId="28404"/>
    <cellStyle name="Normal 3 4 3 2 4 2 3" xfId="20379"/>
    <cellStyle name="Normal 3 4 3 2 4 3" xfId="6539"/>
    <cellStyle name="Normal 3 4 3 2 4 3 2" xfId="14566"/>
    <cellStyle name="Normal 3 4 3 2 4 3 2 2" xfId="30731"/>
    <cellStyle name="Normal 3 4 3 2 4 3 3" xfId="22706"/>
    <cellStyle name="Normal 3 4 3 2 4 4" xfId="16503"/>
    <cellStyle name="Normal 3 4 3 2 4 4 2" xfId="32668"/>
    <cellStyle name="Normal 3 4 3 2 4 5" xfId="10017"/>
    <cellStyle name="Normal 3 4 3 2 4 5 2" xfId="26182"/>
    <cellStyle name="Normal 3 4 3 2 4 6" xfId="8476"/>
    <cellStyle name="Normal 3 4 3 2 4 6 2" xfId="24643"/>
    <cellStyle name="Normal 3 4 3 2 4 7" xfId="18156"/>
    <cellStyle name="Normal 3 4 3 2 5" xfId="2325"/>
    <cellStyle name="Normal 3 4 3 2 5 2" xfId="4606"/>
    <cellStyle name="Normal 3 4 3 2 5 2 2" xfId="12636"/>
    <cellStyle name="Normal 3 4 3 2 5 2 2 2" xfId="28801"/>
    <cellStyle name="Normal 3 4 3 2 5 2 3" xfId="20776"/>
    <cellStyle name="Normal 3 4 3 2 5 3" xfId="6936"/>
    <cellStyle name="Normal 3 4 3 2 5 3 2" xfId="14963"/>
    <cellStyle name="Normal 3 4 3 2 5 3 2 2" xfId="31128"/>
    <cellStyle name="Normal 3 4 3 2 5 3 3" xfId="23103"/>
    <cellStyle name="Normal 3 4 3 2 5 4" xfId="10414"/>
    <cellStyle name="Normal 3 4 3 2 5 4 2" xfId="26579"/>
    <cellStyle name="Normal 3 4 3 2 5 5" xfId="18554"/>
    <cellStyle name="Normal 3 4 3 2 6" xfId="2984"/>
    <cellStyle name="Normal 3 4 3 2 6 2" xfId="5330"/>
    <cellStyle name="Normal 3 4 3 2 6 2 2" xfId="13357"/>
    <cellStyle name="Normal 3 4 3 2 6 2 2 2" xfId="29522"/>
    <cellStyle name="Normal 3 4 3 2 6 2 3" xfId="21497"/>
    <cellStyle name="Normal 3 4 3 2 6 3" xfId="11030"/>
    <cellStyle name="Normal 3 4 3 2 6 3 2" xfId="27195"/>
    <cellStyle name="Normal 3 4 3 2 6 4" xfId="19170"/>
    <cellStyle name="Normal 3 4 3 2 7" xfId="2736"/>
    <cellStyle name="Normal 3 4 3 2 7 2" xfId="10811"/>
    <cellStyle name="Normal 3 4 3 2 7 2 2" xfId="26976"/>
    <cellStyle name="Normal 3 4 3 2 7 3" xfId="18951"/>
    <cellStyle name="Normal 3 4 3 2 8" xfId="5000"/>
    <cellStyle name="Normal 3 4 3 2 8 2" xfId="13027"/>
    <cellStyle name="Normal 3 4 3 2 8 2 2" xfId="29192"/>
    <cellStyle name="Normal 3 4 3 2 8 3" xfId="21167"/>
    <cellStyle name="Normal 3 4 3 2 9" xfId="15294"/>
    <cellStyle name="Normal 3 4 3 2 9 2" xfId="31459"/>
    <cellStyle name="Normal 3 4 3 3" xfId="974"/>
    <cellStyle name="Normal 3 4 3 3 10" xfId="7539"/>
    <cellStyle name="Normal 3 4 3 3 10 2" xfId="23706"/>
    <cellStyle name="Normal 3 4 3 3 11" xfId="17219"/>
    <cellStyle name="Normal 3 4 3 3 2" xfId="1385"/>
    <cellStyle name="Normal 3 4 3 3 2 2" xfId="3666"/>
    <cellStyle name="Normal 3 4 3 3 2 2 2" xfId="11699"/>
    <cellStyle name="Normal 3 4 3 3 2 2 2 2" xfId="27864"/>
    <cellStyle name="Normal 3 4 3 3 2 2 3" xfId="19839"/>
    <cellStyle name="Normal 3 4 3 3 2 3" xfId="5999"/>
    <cellStyle name="Normal 3 4 3 3 2 3 2" xfId="14026"/>
    <cellStyle name="Normal 3 4 3 3 2 3 2 2" xfId="30191"/>
    <cellStyle name="Normal 3 4 3 3 2 3 3" xfId="22166"/>
    <cellStyle name="Normal 3 4 3 3 2 4" xfId="15963"/>
    <cellStyle name="Normal 3 4 3 3 2 4 2" xfId="32128"/>
    <cellStyle name="Normal 3 4 3 3 2 5" xfId="9476"/>
    <cellStyle name="Normal 3 4 3 3 2 5 2" xfId="25642"/>
    <cellStyle name="Normal 3 4 3 3 2 6" xfId="7936"/>
    <cellStyle name="Normal 3 4 3 3 2 6 2" xfId="24103"/>
    <cellStyle name="Normal 3 4 3 3 2 7" xfId="17616"/>
    <cellStyle name="Normal 3 4 3 3 3" xfId="1801"/>
    <cellStyle name="Normal 3 4 3 3 3 2" xfId="4082"/>
    <cellStyle name="Normal 3 4 3 3 3 2 2" xfId="12114"/>
    <cellStyle name="Normal 3 4 3 3 3 2 2 2" xfId="28279"/>
    <cellStyle name="Normal 3 4 3 3 3 2 3" xfId="20254"/>
    <cellStyle name="Normal 3 4 3 3 3 3" xfId="6414"/>
    <cellStyle name="Normal 3 4 3 3 3 3 2" xfId="14441"/>
    <cellStyle name="Normal 3 4 3 3 3 3 2 2" xfId="30606"/>
    <cellStyle name="Normal 3 4 3 3 3 3 3" xfId="22581"/>
    <cellStyle name="Normal 3 4 3 3 3 4" xfId="16378"/>
    <cellStyle name="Normal 3 4 3 3 3 4 2" xfId="32543"/>
    <cellStyle name="Normal 3 4 3 3 3 5" xfId="9892"/>
    <cellStyle name="Normal 3 4 3 3 3 5 2" xfId="26057"/>
    <cellStyle name="Normal 3 4 3 3 3 6" xfId="8351"/>
    <cellStyle name="Normal 3 4 3 3 3 6 2" xfId="24518"/>
    <cellStyle name="Normal 3 4 3 3 3 7" xfId="18031"/>
    <cellStyle name="Normal 3 4 3 3 4" xfId="2200"/>
    <cellStyle name="Normal 3 4 3 3 4 2" xfId="4481"/>
    <cellStyle name="Normal 3 4 3 3 4 2 2" xfId="12511"/>
    <cellStyle name="Normal 3 4 3 3 4 2 2 2" xfId="28676"/>
    <cellStyle name="Normal 3 4 3 3 4 2 3" xfId="20651"/>
    <cellStyle name="Normal 3 4 3 3 4 3" xfId="6811"/>
    <cellStyle name="Normal 3 4 3 3 4 3 2" xfId="14838"/>
    <cellStyle name="Normal 3 4 3 3 4 3 2 2" xfId="31003"/>
    <cellStyle name="Normal 3 4 3 3 4 3 3" xfId="22978"/>
    <cellStyle name="Normal 3 4 3 3 4 4" xfId="10289"/>
    <cellStyle name="Normal 3 4 3 3 4 4 2" xfId="26454"/>
    <cellStyle name="Normal 3 4 3 3 4 5" xfId="18429"/>
    <cellStyle name="Normal 3 4 3 3 5" xfId="3267"/>
    <cellStyle name="Normal 3 4 3 3 5 2" xfId="5602"/>
    <cellStyle name="Normal 3 4 3 3 5 2 2" xfId="13629"/>
    <cellStyle name="Normal 3 4 3 3 5 2 2 2" xfId="29794"/>
    <cellStyle name="Normal 3 4 3 3 5 2 3" xfId="21769"/>
    <cellStyle name="Normal 3 4 3 3 5 3" xfId="11302"/>
    <cellStyle name="Normal 3 4 3 3 5 3 2" xfId="27467"/>
    <cellStyle name="Normal 3 4 3 3 5 4" xfId="19442"/>
    <cellStyle name="Normal 3 4 3 3 6" xfId="2612"/>
    <cellStyle name="Normal 3 4 3 3 6 2" xfId="10692"/>
    <cellStyle name="Normal 3 4 3 3 6 2 2" xfId="26857"/>
    <cellStyle name="Normal 3 4 3 3 6 3" xfId="18832"/>
    <cellStyle name="Normal 3 4 3 3 7" xfId="4881"/>
    <cellStyle name="Normal 3 4 3 3 7 2" xfId="12908"/>
    <cellStyle name="Normal 3 4 3 3 7 2 2" xfId="29073"/>
    <cellStyle name="Normal 3 4 3 3 7 3" xfId="21048"/>
    <cellStyle name="Normal 3 4 3 3 8" xfId="15566"/>
    <cellStyle name="Normal 3 4 3 3 8 2" xfId="31731"/>
    <cellStyle name="Normal 3 4 3 3 9" xfId="9078"/>
    <cellStyle name="Normal 3 4 3 3 9 2" xfId="25245"/>
    <cellStyle name="Normal 3 4 3 4" xfId="729"/>
    <cellStyle name="Normal 3 4 3 4 2" xfId="3083"/>
    <cellStyle name="Normal 3 4 3 4 2 2" xfId="11127"/>
    <cellStyle name="Normal 3 4 3 4 2 2 2" xfId="27292"/>
    <cellStyle name="Normal 3 4 3 4 2 3" xfId="19267"/>
    <cellStyle name="Normal 3 4 3 4 3" xfId="5427"/>
    <cellStyle name="Normal 3 4 3 4 3 2" xfId="13454"/>
    <cellStyle name="Normal 3 4 3 4 3 2 2" xfId="29619"/>
    <cellStyle name="Normal 3 4 3 4 3 3" xfId="21594"/>
    <cellStyle name="Normal 3 4 3 4 4" xfId="15391"/>
    <cellStyle name="Normal 3 4 3 4 4 2" xfId="31556"/>
    <cellStyle name="Normal 3 4 3 4 5" xfId="8903"/>
    <cellStyle name="Normal 3 4 3 4 5 2" xfId="25070"/>
    <cellStyle name="Normal 3 4 3 4 6" xfId="7364"/>
    <cellStyle name="Normal 3 4 3 4 6 2" xfId="23531"/>
    <cellStyle name="Normal 3 4 3 4 7" xfId="17044"/>
    <cellStyle name="Normal 3 4 3 5" xfId="1209"/>
    <cellStyle name="Normal 3 4 3 5 2" xfId="3490"/>
    <cellStyle name="Normal 3 4 3 5 2 2" xfId="11524"/>
    <cellStyle name="Normal 3 4 3 5 2 2 2" xfId="27689"/>
    <cellStyle name="Normal 3 4 3 5 2 3" xfId="19664"/>
    <cellStyle name="Normal 3 4 3 5 3" xfId="5824"/>
    <cellStyle name="Normal 3 4 3 5 3 2" xfId="13851"/>
    <cellStyle name="Normal 3 4 3 5 3 2 2" xfId="30016"/>
    <cellStyle name="Normal 3 4 3 5 3 3" xfId="21991"/>
    <cellStyle name="Normal 3 4 3 5 4" xfId="15788"/>
    <cellStyle name="Normal 3 4 3 5 4 2" xfId="31953"/>
    <cellStyle name="Normal 3 4 3 5 5" xfId="9300"/>
    <cellStyle name="Normal 3 4 3 5 5 2" xfId="25467"/>
    <cellStyle name="Normal 3 4 3 5 6" xfId="7761"/>
    <cellStyle name="Normal 3 4 3 5 6 2" xfId="23928"/>
    <cellStyle name="Normal 3 4 3 5 7" xfId="17441"/>
    <cellStyle name="Normal 3 4 3 6" xfId="1626"/>
    <cellStyle name="Normal 3 4 3 6 2" xfId="3907"/>
    <cellStyle name="Normal 3 4 3 6 2 2" xfId="11939"/>
    <cellStyle name="Normal 3 4 3 6 2 2 2" xfId="28104"/>
    <cellStyle name="Normal 3 4 3 6 2 3" xfId="20079"/>
    <cellStyle name="Normal 3 4 3 6 3" xfId="6239"/>
    <cellStyle name="Normal 3 4 3 6 3 2" xfId="14266"/>
    <cellStyle name="Normal 3 4 3 6 3 2 2" xfId="30431"/>
    <cellStyle name="Normal 3 4 3 6 3 3" xfId="22406"/>
    <cellStyle name="Normal 3 4 3 6 4" xfId="16203"/>
    <cellStyle name="Normal 3 4 3 6 4 2" xfId="32368"/>
    <cellStyle name="Normal 3 4 3 6 5" xfId="9717"/>
    <cellStyle name="Normal 3 4 3 6 5 2" xfId="25882"/>
    <cellStyle name="Normal 3 4 3 6 6" xfId="8176"/>
    <cellStyle name="Normal 3 4 3 6 6 2" xfId="24343"/>
    <cellStyle name="Normal 3 4 3 6 7" xfId="17856"/>
    <cellStyle name="Normal 3 4 3 7" xfId="2024"/>
    <cellStyle name="Normal 3 4 3 7 2" xfId="4305"/>
    <cellStyle name="Normal 3 4 3 7 2 2" xfId="12336"/>
    <cellStyle name="Normal 3 4 3 7 2 2 2" xfId="28501"/>
    <cellStyle name="Normal 3 4 3 7 2 3" xfId="20476"/>
    <cellStyle name="Normal 3 4 3 7 3" xfId="6636"/>
    <cellStyle name="Normal 3 4 3 7 3 2" xfId="14663"/>
    <cellStyle name="Normal 3 4 3 7 3 2 2" xfId="30828"/>
    <cellStyle name="Normal 3 4 3 7 3 3" xfId="22803"/>
    <cellStyle name="Normal 3 4 3 7 4" xfId="10114"/>
    <cellStyle name="Normal 3 4 3 7 4 2" xfId="26279"/>
    <cellStyle name="Normal 3 4 3 7 5" xfId="18254"/>
    <cellStyle name="Normal 3 4 3 8" xfId="2843"/>
    <cellStyle name="Normal 3 4 3 8 2" xfId="5205"/>
    <cellStyle name="Normal 3 4 3 8 2 2" xfId="13232"/>
    <cellStyle name="Normal 3 4 3 8 2 2 2" xfId="29397"/>
    <cellStyle name="Normal 3 4 3 8 2 3" xfId="21372"/>
    <cellStyle name="Normal 3 4 3 8 3" xfId="10905"/>
    <cellStyle name="Normal 3 4 3 8 3 2" xfId="27070"/>
    <cellStyle name="Normal 3 4 3 8 4" xfId="19045"/>
    <cellStyle name="Normal 3 4 3 9" xfId="2376"/>
    <cellStyle name="Normal 3 4 3 9 2" xfId="10464"/>
    <cellStyle name="Normal 3 4 3 9 2 2" xfId="26629"/>
    <cellStyle name="Normal 3 4 3 9 3" xfId="18604"/>
    <cellStyle name="Normal 3 4 4" xfId="455"/>
    <cellStyle name="Normal 3 4 4 10" xfId="15170"/>
    <cellStyle name="Normal 3 4 4 10 2" xfId="31335"/>
    <cellStyle name="Normal 3 4 4 11" xfId="8682"/>
    <cellStyle name="Normal 3 4 4 11 2" xfId="24849"/>
    <cellStyle name="Normal 3 4 4 12" xfId="7143"/>
    <cellStyle name="Normal 3 4 4 12 2" xfId="23310"/>
    <cellStyle name="Normal 3 4 4 13" xfId="16822"/>
    <cellStyle name="Normal 3 4 4 2" xfId="627"/>
    <cellStyle name="Normal 3 4 4 2 10" xfId="8807"/>
    <cellStyle name="Normal 3 4 4 2 10 2" xfId="24974"/>
    <cellStyle name="Normal 3 4 4 2 11" xfId="7268"/>
    <cellStyle name="Normal 3 4 4 2 11 2" xfId="23435"/>
    <cellStyle name="Normal 3 4 4 2 12" xfId="16948"/>
    <cellStyle name="Normal 3 4 4 2 2" xfId="1112"/>
    <cellStyle name="Normal 3 4 4 2 2 2" xfId="3393"/>
    <cellStyle name="Normal 3 4 4 2 2 2 2" xfId="11428"/>
    <cellStyle name="Normal 3 4 4 2 2 2 2 2" xfId="27593"/>
    <cellStyle name="Normal 3 4 4 2 2 2 3" xfId="19568"/>
    <cellStyle name="Normal 3 4 4 2 2 3" xfId="5728"/>
    <cellStyle name="Normal 3 4 4 2 2 3 2" xfId="13755"/>
    <cellStyle name="Normal 3 4 4 2 2 3 2 2" xfId="29920"/>
    <cellStyle name="Normal 3 4 4 2 2 3 3" xfId="21895"/>
    <cellStyle name="Normal 3 4 4 2 2 4" xfId="15692"/>
    <cellStyle name="Normal 3 4 4 2 2 4 2" xfId="31857"/>
    <cellStyle name="Normal 3 4 4 2 2 5" xfId="9204"/>
    <cellStyle name="Normal 3 4 4 2 2 5 2" xfId="25371"/>
    <cellStyle name="Normal 3 4 4 2 2 6" xfId="7665"/>
    <cellStyle name="Normal 3 4 4 2 2 6 2" xfId="23832"/>
    <cellStyle name="Normal 3 4 4 2 2 7" xfId="17345"/>
    <cellStyle name="Normal 3 4 4 2 3" xfId="1511"/>
    <cellStyle name="Normal 3 4 4 2 3 2" xfId="3792"/>
    <cellStyle name="Normal 3 4 4 2 3 2 2" xfId="11825"/>
    <cellStyle name="Normal 3 4 4 2 3 2 2 2" xfId="27990"/>
    <cellStyle name="Normal 3 4 4 2 3 2 3" xfId="19965"/>
    <cellStyle name="Normal 3 4 4 2 3 3" xfId="6125"/>
    <cellStyle name="Normal 3 4 4 2 3 3 2" xfId="14152"/>
    <cellStyle name="Normal 3 4 4 2 3 3 2 2" xfId="30317"/>
    <cellStyle name="Normal 3 4 4 2 3 3 3" xfId="22292"/>
    <cellStyle name="Normal 3 4 4 2 3 4" xfId="16089"/>
    <cellStyle name="Normal 3 4 4 2 3 4 2" xfId="32254"/>
    <cellStyle name="Normal 3 4 4 2 3 5" xfId="9602"/>
    <cellStyle name="Normal 3 4 4 2 3 5 2" xfId="25768"/>
    <cellStyle name="Normal 3 4 4 2 3 6" xfId="8062"/>
    <cellStyle name="Normal 3 4 4 2 3 6 2" xfId="24229"/>
    <cellStyle name="Normal 3 4 4 2 3 7" xfId="17742"/>
    <cellStyle name="Normal 3 4 4 2 4" xfId="1927"/>
    <cellStyle name="Normal 3 4 4 2 4 2" xfId="4208"/>
    <cellStyle name="Normal 3 4 4 2 4 2 2" xfId="12240"/>
    <cellStyle name="Normal 3 4 4 2 4 2 2 2" xfId="28405"/>
    <cellStyle name="Normal 3 4 4 2 4 2 3" xfId="20380"/>
    <cellStyle name="Normal 3 4 4 2 4 3" xfId="6540"/>
    <cellStyle name="Normal 3 4 4 2 4 3 2" xfId="14567"/>
    <cellStyle name="Normal 3 4 4 2 4 3 2 2" xfId="30732"/>
    <cellStyle name="Normal 3 4 4 2 4 3 3" xfId="22707"/>
    <cellStyle name="Normal 3 4 4 2 4 4" xfId="16504"/>
    <cellStyle name="Normal 3 4 4 2 4 4 2" xfId="32669"/>
    <cellStyle name="Normal 3 4 4 2 4 5" xfId="10018"/>
    <cellStyle name="Normal 3 4 4 2 4 5 2" xfId="26183"/>
    <cellStyle name="Normal 3 4 4 2 4 6" xfId="8477"/>
    <cellStyle name="Normal 3 4 4 2 4 6 2" xfId="24644"/>
    <cellStyle name="Normal 3 4 4 2 4 7" xfId="18157"/>
    <cellStyle name="Normal 3 4 4 2 5" xfId="2326"/>
    <cellStyle name="Normal 3 4 4 2 5 2" xfId="4607"/>
    <cellStyle name="Normal 3 4 4 2 5 2 2" xfId="12637"/>
    <cellStyle name="Normal 3 4 4 2 5 2 2 2" xfId="28802"/>
    <cellStyle name="Normal 3 4 4 2 5 2 3" xfId="20777"/>
    <cellStyle name="Normal 3 4 4 2 5 3" xfId="6937"/>
    <cellStyle name="Normal 3 4 4 2 5 3 2" xfId="14964"/>
    <cellStyle name="Normal 3 4 4 2 5 3 2 2" xfId="31129"/>
    <cellStyle name="Normal 3 4 4 2 5 3 3" xfId="23104"/>
    <cellStyle name="Normal 3 4 4 2 5 4" xfId="10415"/>
    <cellStyle name="Normal 3 4 4 2 5 4 2" xfId="26580"/>
    <cellStyle name="Normal 3 4 4 2 5 5" xfId="18555"/>
    <cellStyle name="Normal 3 4 4 2 6" xfId="2985"/>
    <cellStyle name="Normal 3 4 4 2 6 2" xfId="5331"/>
    <cellStyle name="Normal 3 4 4 2 6 2 2" xfId="13358"/>
    <cellStyle name="Normal 3 4 4 2 6 2 2 2" xfId="29523"/>
    <cellStyle name="Normal 3 4 4 2 6 2 3" xfId="21498"/>
    <cellStyle name="Normal 3 4 4 2 6 3" xfId="11031"/>
    <cellStyle name="Normal 3 4 4 2 6 3 2" xfId="27196"/>
    <cellStyle name="Normal 3 4 4 2 6 4" xfId="19171"/>
    <cellStyle name="Normal 3 4 4 2 7" xfId="2737"/>
    <cellStyle name="Normal 3 4 4 2 7 2" xfId="10812"/>
    <cellStyle name="Normal 3 4 4 2 7 2 2" xfId="26977"/>
    <cellStyle name="Normal 3 4 4 2 7 3" xfId="18952"/>
    <cellStyle name="Normal 3 4 4 2 8" xfId="5001"/>
    <cellStyle name="Normal 3 4 4 2 8 2" xfId="13028"/>
    <cellStyle name="Normal 3 4 4 2 8 2 2" xfId="29193"/>
    <cellStyle name="Normal 3 4 4 2 8 3" xfId="21168"/>
    <cellStyle name="Normal 3 4 4 2 9" xfId="15295"/>
    <cellStyle name="Normal 3 4 4 2 9 2" xfId="31460"/>
    <cellStyle name="Normal 3 4 4 3" xfId="975"/>
    <cellStyle name="Normal 3 4 4 3 2" xfId="3268"/>
    <cellStyle name="Normal 3 4 4 3 2 2" xfId="11303"/>
    <cellStyle name="Normal 3 4 4 3 2 2 2" xfId="27468"/>
    <cellStyle name="Normal 3 4 4 3 2 3" xfId="19443"/>
    <cellStyle name="Normal 3 4 4 3 3" xfId="5603"/>
    <cellStyle name="Normal 3 4 4 3 3 2" xfId="13630"/>
    <cellStyle name="Normal 3 4 4 3 3 2 2" xfId="29795"/>
    <cellStyle name="Normal 3 4 4 3 3 3" xfId="21770"/>
    <cellStyle name="Normal 3 4 4 3 4" xfId="15567"/>
    <cellStyle name="Normal 3 4 4 3 4 2" xfId="31732"/>
    <cellStyle name="Normal 3 4 4 3 5" xfId="9079"/>
    <cellStyle name="Normal 3 4 4 3 5 2" xfId="25246"/>
    <cellStyle name="Normal 3 4 4 3 6" xfId="7540"/>
    <cellStyle name="Normal 3 4 4 3 6 2" xfId="23707"/>
    <cellStyle name="Normal 3 4 4 3 7" xfId="17220"/>
    <cellStyle name="Normal 3 4 4 4" xfId="1386"/>
    <cellStyle name="Normal 3 4 4 4 2" xfId="3667"/>
    <cellStyle name="Normal 3 4 4 4 2 2" xfId="11700"/>
    <cellStyle name="Normal 3 4 4 4 2 2 2" xfId="27865"/>
    <cellStyle name="Normal 3 4 4 4 2 3" xfId="19840"/>
    <cellStyle name="Normal 3 4 4 4 3" xfId="6000"/>
    <cellStyle name="Normal 3 4 4 4 3 2" xfId="14027"/>
    <cellStyle name="Normal 3 4 4 4 3 2 2" xfId="30192"/>
    <cellStyle name="Normal 3 4 4 4 3 3" xfId="22167"/>
    <cellStyle name="Normal 3 4 4 4 4" xfId="15964"/>
    <cellStyle name="Normal 3 4 4 4 4 2" xfId="32129"/>
    <cellStyle name="Normal 3 4 4 4 5" xfId="9477"/>
    <cellStyle name="Normal 3 4 4 4 5 2" xfId="25643"/>
    <cellStyle name="Normal 3 4 4 4 6" xfId="7937"/>
    <cellStyle name="Normal 3 4 4 4 6 2" xfId="24104"/>
    <cellStyle name="Normal 3 4 4 4 7" xfId="17617"/>
    <cellStyle name="Normal 3 4 4 5" xfId="1802"/>
    <cellStyle name="Normal 3 4 4 5 2" xfId="4083"/>
    <cellStyle name="Normal 3 4 4 5 2 2" xfId="12115"/>
    <cellStyle name="Normal 3 4 4 5 2 2 2" xfId="28280"/>
    <cellStyle name="Normal 3 4 4 5 2 3" xfId="20255"/>
    <cellStyle name="Normal 3 4 4 5 3" xfId="6415"/>
    <cellStyle name="Normal 3 4 4 5 3 2" xfId="14442"/>
    <cellStyle name="Normal 3 4 4 5 3 2 2" xfId="30607"/>
    <cellStyle name="Normal 3 4 4 5 3 3" xfId="22582"/>
    <cellStyle name="Normal 3 4 4 5 4" xfId="16379"/>
    <cellStyle name="Normal 3 4 4 5 4 2" xfId="32544"/>
    <cellStyle name="Normal 3 4 4 5 5" xfId="9893"/>
    <cellStyle name="Normal 3 4 4 5 5 2" xfId="26058"/>
    <cellStyle name="Normal 3 4 4 5 6" xfId="8352"/>
    <cellStyle name="Normal 3 4 4 5 6 2" xfId="24519"/>
    <cellStyle name="Normal 3 4 4 5 7" xfId="18032"/>
    <cellStyle name="Normal 3 4 4 6" xfId="2201"/>
    <cellStyle name="Normal 3 4 4 6 2" xfId="4482"/>
    <cellStyle name="Normal 3 4 4 6 2 2" xfId="12512"/>
    <cellStyle name="Normal 3 4 4 6 2 2 2" xfId="28677"/>
    <cellStyle name="Normal 3 4 4 6 2 3" xfId="20652"/>
    <cellStyle name="Normal 3 4 4 6 3" xfId="6812"/>
    <cellStyle name="Normal 3 4 4 6 3 2" xfId="14839"/>
    <cellStyle name="Normal 3 4 4 6 3 2 2" xfId="31004"/>
    <cellStyle name="Normal 3 4 4 6 3 3" xfId="22979"/>
    <cellStyle name="Normal 3 4 4 6 4" xfId="10290"/>
    <cellStyle name="Normal 3 4 4 6 4 2" xfId="26455"/>
    <cellStyle name="Normal 3 4 4 6 5" xfId="18430"/>
    <cellStyle name="Normal 3 4 4 7" xfId="2844"/>
    <cellStyle name="Normal 3 4 4 7 2" xfId="5206"/>
    <cellStyle name="Normal 3 4 4 7 2 2" xfId="13233"/>
    <cellStyle name="Normal 3 4 4 7 2 2 2" xfId="29398"/>
    <cellStyle name="Normal 3 4 4 7 2 3" xfId="21373"/>
    <cellStyle name="Normal 3 4 4 7 3" xfId="10906"/>
    <cellStyle name="Normal 3 4 4 7 3 2" xfId="27071"/>
    <cellStyle name="Normal 3 4 4 7 4" xfId="19046"/>
    <cellStyle name="Normal 3 4 4 8" xfId="2516"/>
    <cellStyle name="Normal 3 4 4 8 2" xfId="10604"/>
    <cellStyle name="Normal 3 4 4 8 2 2" xfId="26769"/>
    <cellStyle name="Normal 3 4 4 8 3" xfId="18744"/>
    <cellStyle name="Normal 3 4 4 9" xfId="4690"/>
    <cellStyle name="Normal 3 4 4 9 2" xfId="12717"/>
    <cellStyle name="Normal 3 4 4 9 2 2" xfId="28882"/>
    <cellStyle name="Normal 3 4 4 9 3" xfId="20857"/>
    <cellStyle name="Normal 3 4 5" xfId="452"/>
    <cellStyle name="Normal 3 4 5 2" xfId="2610"/>
    <cellStyle name="Normal 3 4 5 3" xfId="2523"/>
    <cellStyle name="Normal 3 4 5 3 2" xfId="10611"/>
    <cellStyle name="Normal 3 4 5 3 2 2" xfId="26776"/>
    <cellStyle name="Normal 3 4 5 3 3" xfId="18751"/>
    <cellStyle name="Normal 3 4 5 4" xfId="4719"/>
    <cellStyle name="Normal 3 4 5 4 2" xfId="12746"/>
    <cellStyle name="Normal 3 4 5 4 2 2" xfId="28911"/>
    <cellStyle name="Normal 3 4 5 4 3" xfId="20886"/>
    <cellStyle name="Normal 3 4 6" xfId="808"/>
    <cellStyle name="Normal 3 4 6 10" xfId="7395"/>
    <cellStyle name="Normal 3 4 6 10 2" xfId="23562"/>
    <cellStyle name="Normal 3 4 6 11" xfId="17075"/>
    <cellStyle name="Normal 3 4 6 2" xfId="1241"/>
    <cellStyle name="Normal 3 4 6 2 2" xfId="3522"/>
    <cellStyle name="Normal 3 4 6 2 2 2" xfId="11555"/>
    <cellStyle name="Normal 3 4 6 2 2 2 2" xfId="27720"/>
    <cellStyle name="Normal 3 4 6 2 2 3" xfId="19695"/>
    <cellStyle name="Normal 3 4 6 2 3" xfId="5855"/>
    <cellStyle name="Normal 3 4 6 2 3 2" xfId="13882"/>
    <cellStyle name="Normal 3 4 6 2 3 2 2" xfId="30047"/>
    <cellStyle name="Normal 3 4 6 2 3 3" xfId="22022"/>
    <cellStyle name="Normal 3 4 6 2 4" xfId="15819"/>
    <cellStyle name="Normal 3 4 6 2 4 2" xfId="31984"/>
    <cellStyle name="Normal 3 4 6 2 5" xfId="9332"/>
    <cellStyle name="Normal 3 4 6 2 5 2" xfId="25498"/>
    <cellStyle name="Normal 3 4 6 2 6" xfId="7792"/>
    <cellStyle name="Normal 3 4 6 2 6 2" xfId="23959"/>
    <cellStyle name="Normal 3 4 6 2 7" xfId="17472"/>
    <cellStyle name="Normal 3 4 6 3" xfId="1657"/>
    <cellStyle name="Normal 3 4 6 3 2" xfId="3938"/>
    <cellStyle name="Normal 3 4 6 3 2 2" xfId="11970"/>
    <cellStyle name="Normal 3 4 6 3 2 2 2" xfId="28135"/>
    <cellStyle name="Normal 3 4 6 3 2 3" xfId="20110"/>
    <cellStyle name="Normal 3 4 6 3 3" xfId="6270"/>
    <cellStyle name="Normal 3 4 6 3 3 2" xfId="14297"/>
    <cellStyle name="Normal 3 4 6 3 3 2 2" xfId="30462"/>
    <cellStyle name="Normal 3 4 6 3 3 3" xfId="22437"/>
    <cellStyle name="Normal 3 4 6 3 4" xfId="16234"/>
    <cellStyle name="Normal 3 4 6 3 4 2" xfId="32399"/>
    <cellStyle name="Normal 3 4 6 3 5" xfId="9748"/>
    <cellStyle name="Normal 3 4 6 3 5 2" xfId="25913"/>
    <cellStyle name="Normal 3 4 6 3 6" xfId="8207"/>
    <cellStyle name="Normal 3 4 6 3 6 2" xfId="24374"/>
    <cellStyle name="Normal 3 4 6 3 7" xfId="17887"/>
    <cellStyle name="Normal 3 4 6 4" xfId="2056"/>
    <cellStyle name="Normal 3 4 6 4 2" xfId="4337"/>
    <cellStyle name="Normal 3 4 6 4 2 2" xfId="12367"/>
    <cellStyle name="Normal 3 4 6 4 2 2 2" xfId="28532"/>
    <cellStyle name="Normal 3 4 6 4 2 3" xfId="20507"/>
    <cellStyle name="Normal 3 4 6 4 3" xfId="6667"/>
    <cellStyle name="Normal 3 4 6 4 3 2" xfId="14694"/>
    <cellStyle name="Normal 3 4 6 4 3 2 2" xfId="30859"/>
    <cellStyle name="Normal 3 4 6 4 3 3" xfId="22834"/>
    <cellStyle name="Normal 3 4 6 4 4" xfId="10145"/>
    <cellStyle name="Normal 3 4 6 4 4 2" xfId="26310"/>
    <cellStyle name="Normal 3 4 6 4 5" xfId="18285"/>
    <cellStyle name="Normal 3 4 6 5" xfId="3115"/>
    <cellStyle name="Normal 3 4 6 5 2" xfId="5458"/>
    <cellStyle name="Normal 3 4 6 5 2 2" xfId="13485"/>
    <cellStyle name="Normal 3 4 6 5 2 2 2" xfId="29650"/>
    <cellStyle name="Normal 3 4 6 5 2 3" xfId="21625"/>
    <cellStyle name="Normal 3 4 6 5 3" xfId="11158"/>
    <cellStyle name="Normal 3 4 6 5 3 2" xfId="27323"/>
    <cellStyle name="Normal 3 4 6 5 4" xfId="19298"/>
    <cellStyle name="Normal 3 4 6 6" xfId="2537"/>
    <cellStyle name="Normal 3 4 6 6 2" xfId="10623"/>
    <cellStyle name="Normal 3 4 6 6 2 2" xfId="26788"/>
    <cellStyle name="Normal 3 4 6 6 3" xfId="18763"/>
    <cellStyle name="Normal 3 4 6 7" xfId="4739"/>
    <cellStyle name="Normal 3 4 6 7 2" xfId="12766"/>
    <cellStyle name="Normal 3 4 6 7 2 2" xfId="28931"/>
    <cellStyle name="Normal 3 4 6 7 3" xfId="20906"/>
    <cellStyle name="Normal 3 4 6 8" xfId="15422"/>
    <cellStyle name="Normal 3 4 6 8 2" xfId="31587"/>
    <cellStyle name="Normal 3 4 6 9" xfId="8934"/>
    <cellStyle name="Normal 3 4 6 9 2" xfId="25101"/>
    <cellStyle name="Normal 3 4 7" xfId="687"/>
    <cellStyle name="Normal 3 4 7 2" xfId="3041"/>
    <cellStyle name="Normal 3 4 7 2 2" xfId="11085"/>
    <cellStyle name="Normal 3 4 7 2 2 2" xfId="27250"/>
    <cellStyle name="Normal 3 4 7 2 3" xfId="19225"/>
    <cellStyle name="Normal 3 4 7 3" xfId="5385"/>
    <cellStyle name="Normal 3 4 7 3 2" xfId="13412"/>
    <cellStyle name="Normal 3 4 7 3 2 2" xfId="29577"/>
    <cellStyle name="Normal 3 4 7 3 3" xfId="21552"/>
    <cellStyle name="Normal 3 4 7 4" xfId="15349"/>
    <cellStyle name="Normal 3 4 7 4 2" xfId="31514"/>
    <cellStyle name="Normal 3 4 7 5" xfId="8861"/>
    <cellStyle name="Normal 3 4 7 5 2" xfId="25028"/>
    <cellStyle name="Normal 3 4 7 6" xfId="7322"/>
    <cellStyle name="Normal 3 4 7 6 2" xfId="23489"/>
    <cellStyle name="Normal 3 4 7 7" xfId="17002"/>
    <cellStyle name="Normal 3 4 8" xfId="1167"/>
    <cellStyle name="Normal 3 4 8 2" xfId="3448"/>
    <cellStyle name="Normal 3 4 8 2 2" xfId="11482"/>
    <cellStyle name="Normal 3 4 8 2 2 2" xfId="27647"/>
    <cellStyle name="Normal 3 4 8 2 3" xfId="19622"/>
    <cellStyle name="Normal 3 4 8 3" xfId="5782"/>
    <cellStyle name="Normal 3 4 8 3 2" xfId="13809"/>
    <cellStyle name="Normal 3 4 8 3 2 2" xfId="29974"/>
    <cellStyle name="Normal 3 4 8 3 3" xfId="21949"/>
    <cellStyle name="Normal 3 4 8 4" xfId="15746"/>
    <cellStyle name="Normal 3 4 8 4 2" xfId="31911"/>
    <cellStyle name="Normal 3 4 8 5" xfId="9258"/>
    <cellStyle name="Normal 3 4 8 5 2" xfId="25425"/>
    <cellStyle name="Normal 3 4 8 6" xfId="7719"/>
    <cellStyle name="Normal 3 4 8 6 2" xfId="23886"/>
    <cellStyle name="Normal 3 4 8 7" xfId="17399"/>
    <cellStyle name="Normal 3 4 9" xfId="1569"/>
    <cellStyle name="Normal 3 4 9 2" xfId="3850"/>
    <cellStyle name="Normal 3 4 9 2 2" xfId="11882"/>
    <cellStyle name="Normal 3 4 9 2 2 2" xfId="28047"/>
    <cellStyle name="Normal 3 4 9 2 3" xfId="20022"/>
    <cellStyle name="Normal 3 4 9 3" xfId="6182"/>
    <cellStyle name="Normal 3 4 9 3 2" xfId="14209"/>
    <cellStyle name="Normal 3 4 9 3 2 2" xfId="30374"/>
    <cellStyle name="Normal 3 4 9 3 3" xfId="22349"/>
    <cellStyle name="Normal 3 4 9 4" xfId="16146"/>
    <cellStyle name="Normal 3 4 9 4 2" xfId="32311"/>
    <cellStyle name="Normal 3 4 9 5" xfId="9660"/>
    <cellStyle name="Normal 3 4 9 5 2" xfId="25825"/>
    <cellStyle name="Normal 3 4 9 6" xfId="8119"/>
    <cellStyle name="Normal 3 4 9 6 2" xfId="24286"/>
    <cellStyle name="Normal 3 4 9 7" xfId="17799"/>
    <cellStyle name="Normal 3 5" xfId="456"/>
    <cellStyle name="Normal 3 5 10" xfId="1595"/>
    <cellStyle name="Normal 3 5 10 2" xfId="3876"/>
    <cellStyle name="Normal 3 5 10 2 2" xfId="11908"/>
    <cellStyle name="Normal 3 5 10 2 2 2" xfId="28073"/>
    <cellStyle name="Normal 3 5 10 2 3" xfId="20048"/>
    <cellStyle name="Normal 3 5 10 3" xfId="6208"/>
    <cellStyle name="Normal 3 5 10 3 2" xfId="14235"/>
    <cellStyle name="Normal 3 5 10 3 2 2" xfId="30400"/>
    <cellStyle name="Normal 3 5 10 3 3" xfId="22375"/>
    <cellStyle name="Normal 3 5 10 4" xfId="16172"/>
    <cellStyle name="Normal 3 5 10 4 2" xfId="32337"/>
    <cellStyle name="Normal 3 5 10 5" xfId="9686"/>
    <cellStyle name="Normal 3 5 10 5 2" xfId="25851"/>
    <cellStyle name="Normal 3 5 10 6" xfId="8145"/>
    <cellStyle name="Normal 3 5 10 6 2" xfId="24312"/>
    <cellStyle name="Normal 3 5 10 7" xfId="17825"/>
    <cellStyle name="Normal 3 5 11" xfId="1993"/>
    <cellStyle name="Normal 3 5 11 2" xfId="4274"/>
    <cellStyle name="Normal 3 5 11 2 2" xfId="12305"/>
    <cellStyle name="Normal 3 5 11 2 2 2" xfId="28470"/>
    <cellStyle name="Normal 3 5 11 2 3" xfId="20445"/>
    <cellStyle name="Normal 3 5 11 3" xfId="6605"/>
    <cellStyle name="Normal 3 5 11 3 2" xfId="14632"/>
    <cellStyle name="Normal 3 5 11 3 2 2" xfId="30797"/>
    <cellStyle name="Normal 3 5 11 3 3" xfId="22772"/>
    <cellStyle name="Normal 3 5 11 4" xfId="10083"/>
    <cellStyle name="Normal 3 5 11 4 2" xfId="26248"/>
    <cellStyle name="Normal 3 5 11 5" xfId="18223"/>
    <cellStyle name="Normal 3 5 12" xfId="2845"/>
    <cellStyle name="Normal 3 5 12 2" xfId="5207"/>
    <cellStyle name="Normal 3 5 12 2 2" xfId="13234"/>
    <cellStyle name="Normal 3 5 12 2 2 2" xfId="29399"/>
    <cellStyle name="Normal 3 5 12 2 3" xfId="21374"/>
    <cellStyle name="Normal 3 5 12 3" xfId="10907"/>
    <cellStyle name="Normal 3 5 12 3 2" xfId="27072"/>
    <cellStyle name="Normal 3 5 12 4" xfId="19047"/>
    <cellStyle name="Normal 3 5 13" xfId="2383"/>
    <cellStyle name="Normal 3 5 13 2" xfId="10471"/>
    <cellStyle name="Normal 3 5 13 2 2" xfId="26636"/>
    <cellStyle name="Normal 3 5 13 3" xfId="18611"/>
    <cellStyle name="Normal 3 5 14" xfId="4657"/>
    <cellStyle name="Normal 3 5 14 2" xfId="12684"/>
    <cellStyle name="Normal 3 5 14 2 2" xfId="28849"/>
    <cellStyle name="Normal 3 5 14 3" xfId="20824"/>
    <cellStyle name="Normal 3 5 15" xfId="15171"/>
    <cellStyle name="Normal 3 5 15 2" xfId="31336"/>
    <cellStyle name="Normal 3 5 16" xfId="8683"/>
    <cellStyle name="Normal 3 5 16 2" xfId="24850"/>
    <cellStyle name="Normal 3 5 17" xfId="7144"/>
    <cellStyle name="Normal 3 5 17 2" xfId="23311"/>
    <cellStyle name="Normal 3 5 18" xfId="16823"/>
    <cellStyle name="Normal 3 5 2" xfId="457"/>
    <cellStyle name="Normal 3 5 2 10" xfId="2515"/>
    <cellStyle name="Normal 3 5 2 10 2" xfId="10603"/>
    <cellStyle name="Normal 3 5 2 10 2 2" xfId="26768"/>
    <cellStyle name="Normal 3 5 2 10 3" xfId="18743"/>
    <cellStyle name="Normal 3 5 2 11" xfId="4691"/>
    <cellStyle name="Normal 3 5 2 11 2" xfId="12718"/>
    <cellStyle name="Normal 3 5 2 11 2 2" xfId="28883"/>
    <cellStyle name="Normal 3 5 2 11 3" xfId="20858"/>
    <cellStyle name="Normal 3 5 2 12" xfId="15172"/>
    <cellStyle name="Normal 3 5 2 12 2" xfId="31337"/>
    <cellStyle name="Normal 3 5 2 13" xfId="8684"/>
    <cellStyle name="Normal 3 5 2 13 2" xfId="24851"/>
    <cellStyle name="Normal 3 5 2 14" xfId="7145"/>
    <cellStyle name="Normal 3 5 2 14 2" xfId="23312"/>
    <cellStyle name="Normal 3 5 2 15" xfId="16824"/>
    <cellStyle name="Normal 3 5 2 2" xfId="458"/>
    <cellStyle name="Normal 3 5 2 2 10" xfId="8685"/>
    <cellStyle name="Normal 3 5 2 2 10 2" xfId="24852"/>
    <cellStyle name="Normal 3 5 2 2 11" xfId="7146"/>
    <cellStyle name="Normal 3 5 2 2 11 2" xfId="23313"/>
    <cellStyle name="Normal 3 5 2 2 12" xfId="16825"/>
    <cellStyle name="Normal 3 5 2 2 2" xfId="978"/>
    <cellStyle name="Normal 3 5 2 2 2 2" xfId="3271"/>
    <cellStyle name="Normal 3 5 2 2 2 2 2" xfId="11306"/>
    <cellStyle name="Normal 3 5 2 2 2 2 2 2" xfId="27471"/>
    <cellStyle name="Normal 3 5 2 2 2 2 3" xfId="19446"/>
    <cellStyle name="Normal 3 5 2 2 2 3" xfId="5606"/>
    <cellStyle name="Normal 3 5 2 2 2 3 2" xfId="13633"/>
    <cellStyle name="Normal 3 5 2 2 2 3 2 2" xfId="29798"/>
    <cellStyle name="Normal 3 5 2 2 2 3 3" xfId="21773"/>
    <cellStyle name="Normal 3 5 2 2 2 4" xfId="15570"/>
    <cellStyle name="Normal 3 5 2 2 2 4 2" xfId="31735"/>
    <cellStyle name="Normal 3 5 2 2 2 5" xfId="9082"/>
    <cellStyle name="Normal 3 5 2 2 2 5 2" xfId="25249"/>
    <cellStyle name="Normal 3 5 2 2 2 6" xfId="7543"/>
    <cellStyle name="Normal 3 5 2 2 2 6 2" xfId="23710"/>
    <cellStyle name="Normal 3 5 2 2 2 7" xfId="17223"/>
    <cellStyle name="Normal 3 5 2 2 3" xfId="1389"/>
    <cellStyle name="Normal 3 5 2 2 3 2" xfId="3670"/>
    <cellStyle name="Normal 3 5 2 2 3 2 2" xfId="11703"/>
    <cellStyle name="Normal 3 5 2 2 3 2 2 2" xfId="27868"/>
    <cellStyle name="Normal 3 5 2 2 3 2 3" xfId="19843"/>
    <cellStyle name="Normal 3 5 2 2 3 3" xfId="6003"/>
    <cellStyle name="Normal 3 5 2 2 3 3 2" xfId="14030"/>
    <cellStyle name="Normal 3 5 2 2 3 3 2 2" xfId="30195"/>
    <cellStyle name="Normal 3 5 2 2 3 3 3" xfId="22170"/>
    <cellStyle name="Normal 3 5 2 2 3 4" xfId="15967"/>
    <cellStyle name="Normal 3 5 2 2 3 4 2" xfId="32132"/>
    <cellStyle name="Normal 3 5 2 2 3 5" xfId="9480"/>
    <cellStyle name="Normal 3 5 2 2 3 5 2" xfId="25646"/>
    <cellStyle name="Normal 3 5 2 2 3 6" xfId="7940"/>
    <cellStyle name="Normal 3 5 2 2 3 6 2" xfId="24107"/>
    <cellStyle name="Normal 3 5 2 2 3 7" xfId="17620"/>
    <cellStyle name="Normal 3 5 2 2 4" xfId="1805"/>
    <cellStyle name="Normal 3 5 2 2 4 2" xfId="4086"/>
    <cellStyle name="Normal 3 5 2 2 4 2 2" xfId="12118"/>
    <cellStyle name="Normal 3 5 2 2 4 2 2 2" xfId="28283"/>
    <cellStyle name="Normal 3 5 2 2 4 2 3" xfId="20258"/>
    <cellStyle name="Normal 3 5 2 2 4 3" xfId="6418"/>
    <cellStyle name="Normal 3 5 2 2 4 3 2" xfId="14445"/>
    <cellStyle name="Normal 3 5 2 2 4 3 2 2" xfId="30610"/>
    <cellStyle name="Normal 3 5 2 2 4 3 3" xfId="22585"/>
    <cellStyle name="Normal 3 5 2 2 4 4" xfId="16382"/>
    <cellStyle name="Normal 3 5 2 2 4 4 2" xfId="32547"/>
    <cellStyle name="Normal 3 5 2 2 4 5" xfId="9896"/>
    <cellStyle name="Normal 3 5 2 2 4 5 2" xfId="26061"/>
    <cellStyle name="Normal 3 5 2 2 4 6" xfId="8355"/>
    <cellStyle name="Normal 3 5 2 2 4 6 2" xfId="24522"/>
    <cellStyle name="Normal 3 5 2 2 4 7" xfId="18035"/>
    <cellStyle name="Normal 3 5 2 2 5" xfId="2204"/>
    <cellStyle name="Normal 3 5 2 2 5 2" xfId="4485"/>
    <cellStyle name="Normal 3 5 2 2 5 2 2" xfId="12515"/>
    <cellStyle name="Normal 3 5 2 2 5 2 2 2" xfId="28680"/>
    <cellStyle name="Normal 3 5 2 2 5 2 3" xfId="20655"/>
    <cellStyle name="Normal 3 5 2 2 5 3" xfId="6815"/>
    <cellStyle name="Normal 3 5 2 2 5 3 2" xfId="14842"/>
    <cellStyle name="Normal 3 5 2 2 5 3 2 2" xfId="31007"/>
    <cellStyle name="Normal 3 5 2 2 5 3 3" xfId="22982"/>
    <cellStyle name="Normal 3 5 2 2 5 4" xfId="10293"/>
    <cellStyle name="Normal 3 5 2 2 5 4 2" xfId="26458"/>
    <cellStyle name="Normal 3 5 2 2 5 5" xfId="18433"/>
    <cellStyle name="Normal 3 5 2 2 6" xfId="2847"/>
    <cellStyle name="Normal 3 5 2 2 6 2" xfId="5209"/>
    <cellStyle name="Normal 3 5 2 2 6 2 2" xfId="13236"/>
    <cellStyle name="Normal 3 5 2 2 6 2 2 2" xfId="29401"/>
    <cellStyle name="Normal 3 5 2 2 6 2 3" xfId="21376"/>
    <cellStyle name="Normal 3 5 2 2 6 3" xfId="10909"/>
    <cellStyle name="Normal 3 5 2 2 6 3 2" xfId="27074"/>
    <cellStyle name="Normal 3 5 2 2 6 4" xfId="19049"/>
    <cellStyle name="Normal 3 5 2 2 7" xfId="2615"/>
    <cellStyle name="Normal 3 5 2 2 7 2" xfId="10695"/>
    <cellStyle name="Normal 3 5 2 2 7 2 2" xfId="26860"/>
    <cellStyle name="Normal 3 5 2 2 7 3" xfId="18835"/>
    <cellStyle name="Normal 3 5 2 2 8" xfId="4884"/>
    <cellStyle name="Normal 3 5 2 2 8 2" xfId="12911"/>
    <cellStyle name="Normal 3 5 2 2 8 2 2" xfId="29076"/>
    <cellStyle name="Normal 3 5 2 2 8 3" xfId="21051"/>
    <cellStyle name="Normal 3 5 2 2 9" xfId="15173"/>
    <cellStyle name="Normal 3 5 2 2 9 2" xfId="31338"/>
    <cellStyle name="Normal 3 5 2 3" xfId="628"/>
    <cellStyle name="Normal 3 5 2 3 10" xfId="8808"/>
    <cellStyle name="Normal 3 5 2 3 10 2" xfId="24975"/>
    <cellStyle name="Normal 3 5 2 3 11" xfId="7269"/>
    <cellStyle name="Normal 3 5 2 3 11 2" xfId="23436"/>
    <cellStyle name="Normal 3 5 2 3 12" xfId="16949"/>
    <cellStyle name="Normal 3 5 2 3 2" xfId="1113"/>
    <cellStyle name="Normal 3 5 2 3 2 2" xfId="3394"/>
    <cellStyle name="Normal 3 5 2 3 2 2 2" xfId="11429"/>
    <cellStyle name="Normal 3 5 2 3 2 2 2 2" xfId="27594"/>
    <cellStyle name="Normal 3 5 2 3 2 2 3" xfId="19569"/>
    <cellStyle name="Normal 3 5 2 3 2 3" xfId="5729"/>
    <cellStyle name="Normal 3 5 2 3 2 3 2" xfId="13756"/>
    <cellStyle name="Normal 3 5 2 3 2 3 2 2" xfId="29921"/>
    <cellStyle name="Normal 3 5 2 3 2 3 3" xfId="21896"/>
    <cellStyle name="Normal 3 5 2 3 2 4" xfId="15693"/>
    <cellStyle name="Normal 3 5 2 3 2 4 2" xfId="31858"/>
    <cellStyle name="Normal 3 5 2 3 2 5" xfId="9205"/>
    <cellStyle name="Normal 3 5 2 3 2 5 2" xfId="25372"/>
    <cellStyle name="Normal 3 5 2 3 2 6" xfId="7666"/>
    <cellStyle name="Normal 3 5 2 3 2 6 2" xfId="23833"/>
    <cellStyle name="Normal 3 5 2 3 2 7" xfId="17346"/>
    <cellStyle name="Normal 3 5 2 3 3" xfId="1512"/>
    <cellStyle name="Normal 3 5 2 3 3 2" xfId="3793"/>
    <cellStyle name="Normal 3 5 2 3 3 2 2" xfId="11826"/>
    <cellStyle name="Normal 3 5 2 3 3 2 2 2" xfId="27991"/>
    <cellStyle name="Normal 3 5 2 3 3 2 3" xfId="19966"/>
    <cellStyle name="Normal 3 5 2 3 3 3" xfId="6126"/>
    <cellStyle name="Normal 3 5 2 3 3 3 2" xfId="14153"/>
    <cellStyle name="Normal 3 5 2 3 3 3 2 2" xfId="30318"/>
    <cellStyle name="Normal 3 5 2 3 3 3 3" xfId="22293"/>
    <cellStyle name="Normal 3 5 2 3 3 4" xfId="16090"/>
    <cellStyle name="Normal 3 5 2 3 3 4 2" xfId="32255"/>
    <cellStyle name="Normal 3 5 2 3 3 5" xfId="9603"/>
    <cellStyle name="Normal 3 5 2 3 3 5 2" xfId="25769"/>
    <cellStyle name="Normal 3 5 2 3 3 6" xfId="8063"/>
    <cellStyle name="Normal 3 5 2 3 3 6 2" xfId="24230"/>
    <cellStyle name="Normal 3 5 2 3 3 7" xfId="17743"/>
    <cellStyle name="Normal 3 5 2 3 4" xfId="1928"/>
    <cellStyle name="Normal 3 5 2 3 4 2" xfId="4209"/>
    <cellStyle name="Normal 3 5 2 3 4 2 2" xfId="12241"/>
    <cellStyle name="Normal 3 5 2 3 4 2 2 2" xfId="28406"/>
    <cellStyle name="Normal 3 5 2 3 4 2 3" xfId="20381"/>
    <cellStyle name="Normal 3 5 2 3 4 3" xfId="6541"/>
    <cellStyle name="Normal 3 5 2 3 4 3 2" xfId="14568"/>
    <cellStyle name="Normal 3 5 2 3 4 3 2 2" xfId="30733"/>
    <cellStyle name="Normal 3 5 2 3 4 3 3" xfId="22708"/>
    <cellStyle name="Normal 3 5 2 3 4 4" xfId="16505"/>
    <cellStyle name="Normal 3 5 2 3 4 4 2" xfId="32670"/>
    <cellStyle name="Normal 3 5 2 3 4 5" xfId="10019"/>
    <cellStyle name="Normal 3 5 2 3 4 5 2" xfId="26184"/>
    <cellStyle name="Normal 3 5 2 3 4 6" xfId="8478"/>
    <cellStyle name="Normal 3 5 2 3 4 6 2" xfId="24645"/>
    <cellStyle name="Normal 3 5 2 3 4 7" xfId="18158"/>
    <cellStyle name="Normal 3 5 2 3 5" xfId="2327"/>
    <cellStyle name="Normal 3 5 2 3 5 2" xfId="4608"/>
    <cellStyle name="Normal 3 5 2 3 5 2 2" xfId="12638"/>
    <cellStyle name="Normal 3 5 2 3 5 2 2 2" xfId="28803"/>
    <cellStyle name="Normal 3 5 2 3 5 2 3" xfId="20778"/>
    <cellStyle name="Normal 3 5 2 3 5 3" xfId="6938"/>
    <cellStyle name="Normal 3 5 2 3 5 3 2" xfId="14965"/>
    <cellStyle name="Normal 3 5 2 3 5 3 2 2" xfId="31130"/>
    <cellStyle name="Normal 3 5 2 3 5 3 3" xfId="23105"/>
    <cellStyle name="Normal 3 5 2 3 5 4" xfId="10416"/>
    <cellStyle name="Normal 3 5 2 3 5 4 2" xfId="26581"/>
    <cellStyle name="Normal 3 5 2 3 5 5" xfId="18556"/>
    <cellStyle name="Normal 3 5 2 3 6" xfId="2986"/>
    <cellStyle name="Normal 3 5 2 3 6 2" xfId="5332"/>
    <cellStyle name="Normal 3 5 2 3 6 2 2" xfId="13359"/>
    <cellStyle name="Normal 3 5 2 3 6 2 2 2" xfId="29524"/>
    <cellStyle name="Normal 3 5 2 3 6 2 3" xfId="21499"/>
    <cellStyle name="Normal 3 5 2 3 6 3" xfId="11032"/>
    <cellStyle name="Normal 3 5 2 3 6 3 2" xfId="27197"/>
    <cellStyle name="Normal 3 5 2 3 6 4" xfId="19172"/>
    <cellStyle name="Normal 3 5 2 3 7" xfId="2738"/>
    <cellStyle name="Normal 3 5 2 3 7 2" xfId="10813"/>
    <cellStyle name="Normal 3 5 2 3 7 2 2" xfId="26978"/>
    <cellStyle name="Normal 3 5 2 3 7 3" xfId="18953"/>
    <cellStyle name="Normal 3 5 2 3 8" xfId="5002"/>
    <cellStyle name="Normal 3 5 2 3 8 2" xfId="13029"/>
    <cellStyle name="Normal 3 5 2 3 8 2 2" xfId="29194"/>
    <cellStyle name="Normal 3 5 2 3 8 3" xfId="21169"/>
    <cellStyle name="Normal 3 5 2 3 9" xfId="15296"/>
    <cellStyle name="Normal 3 5 2 3 9 2" xfId="31461"/>
    <cellStyle name="Normal 3 5 2 4" xfId="977"/>
    <cellStyle name="Normal 3 5 2 4 10" xfId="7542"/>
    <cellStyle name="Normal 3 5 2 4 10 2" xfId="23709"/>
    <cellStyle name="Normal 3 5 2 4 11" xfId="17222"/>
    <cellStyle name="Normal 3 5 2 4 2" xfId="1388"/>
    <cellStyle name="Normal 3 5 2 4 2 2" xfId="3669"/>
    <cellStyle name="Normal 3 5 2 4 2 2 2" xfId="11702"/>
    <cellStyle name="Normal 3 5 2 4 2 2 2 2" xfId="27867"/>
    <cellStyle name="Normal 3 5 2 4 2 2 3" xfId="19842"/>
    <cellStyle name="Normal 3 5 2 4 2 3" xfId="6002"/>
    <cellStyle name="Normal 3 5 2 4 2 3 2" xfId="14029"/>
    <cellStyle name="Normal 3 5 2 4 2 3 2 2" xfId="30194"/>
    <cellStyle name="Normal 3 5 2 4 2 3 3" xfId="22169"/>
    <cellStyle name="Normal 3 5 2 4 2 4" xfId="15966"/>
    <cellStyle name="Normal 3 5 2 4 2 4 2" xfId="32131"/>
    <cellStyle name="Normal 3 5 2 4 2 5" xfId="9479"/>
    <cellStyle name="Normal 3 5 2 4 2 5 2" xfId="25645"/>
    <cellStyle name="Normal 3 5 2 4 2 6" xfId="7939"/>
    <cellStyle name="Normal 3 5 2 4 2 6 2" xfId="24106"/>
    <cellStyle name="Normal 3 5 2 4 2 7" xfId="17619"/>
    <cellStyle name="Normal 3 5 2 4 3" xfId="1804"/>
    <cellStyle name="Normal 3 5 2 4 3 2" xfId="4085"/>
    <cellStyle name="Normal 3 5 2 4 3 2 2" xfId="12117"/>
    <cellStyle name="Normal 3 5 2 4 3 2 2 2" xfId="28282"/>
    <cellStyle name="Normal 3 5 2 4 3 2 3" xfId="20257"/>
    <cellStyle name="Normal 3 5 2 4 3 3" xfId="6417"/>
    <cellStyle name="Normal 3 5 2 4 3 3 2" xfId="14444"/>
    <cellStyle name="Normal 3 5 2 4 3 3 2 2" xfId="30609"/>
    <cellStyle name="Normal 3 5 2 4 3 3 3" xfId="22584"/>
    <cellStyle name="Normal 3 5 2 4 3 4" xfId="16381"/>
    <cellStyle name="Normal 3 5 2 4 3 4 2" xfId="32546"/>
    <cellStyle name="Normal 3 5 2 4 3 5" xfId="9895"/>
    <cellStyle name="Normal 3 5 2 4 3 5 2" xfId="26060"/>
    <cellStyle name="Normal 3 5 2 4 3 6" xfId="8354"/>
    <cellStyle name="Normal 3 5 2 4 3 6 2" xfId="24521"/>
    <cellStyle name="Normal 3 5 2 4 3 7" xfId="18034"/>
    <cellStyle name="Normal 3 5 2 4 4" xfId="2203"/>
    <cellStyle name="Normal 3 5 2 4 4 2" xfId="4484"/>
    <cellStyle name="Normal 3 5 2 4 4 2 2" xfId="12514"/>
    <cellStyle name="Normal 3 5 2 4 4 2 2 2" xfId="28679"/>
    <cellStyle name="Normal 3 5 2 4 4 2 3" xfId="20654"/>
    <cellStyle name="Normal 3 5 2 4 4 3" xfId="6814"/>
    <cellStyle name="Normal 3 5 2 4 4 3 2" xfId="14841"/>
    <cellStyle name="Normal 3 5 2 4 4 3 2 2" xfId="31006"/>
    <cellStyle name="Normal 3 5 2 4 4 3 3" xfId="22981"/>
    <cellStyle name="Normal 3 5 2 4 4 4" xfId="10292"/>
    <cellStyle name="Normal 3 5 2 4 4 4 2" xfId="26457"/>
    <cellStyle name="Normal 3 5 2 4 4 5" xfId="18432"/>
    <cellStyle name="Normal 3 5 2 4 5" xfId="3270"/>
    <cellStyle name="Normal 3 5 2 4 5 2" xfId="5605"/>
    <cellStyle name="Normal 3 5 2 4 5 2 2" xfId="13632"/>
    <cellStyle name="Normal 3 5 2 4 5 2 2 2" xfId="29797"/>
    <cellStyle name="Normal 3 5 2 4 5 2 3" xfId="21772"/>
    <cellStyle name="Normal 3 5 2 4 5 3" xfId="11305"/>
    <cellStyle name="Normal 3 5 2 4 5 3 2" xfId="27470"/>
    <cellStyle name="Normal 3 5 2 4 5 4" xfId="19445"/>
    <cellStyle name="Normal 3 5 2 4 6" xfId="2614"/>
    <cellStyle name="Normal 3 5 2 4 6 2" xfId="10694"/>
    <cellStyle name="Normal 3 5 2 4 6 2 2" xfId="26859"/>
    <cellStyle name="Normal 3 5 2 4 6 3" xfId="18834"/>
    <cellStyle name="Normal 3 5 2 4 7" xfId="4883"/>
    <cellStyle name="Normal 3 5 2 4 7 2" xfId="12910"/>
    <cellStyle name="Normal 3 5 2 4 7 2 2" xfId="29075"/>
    <cellStyle name="Normal 3 5 2 4 7 3" xfId="21050"/>
    <cellStyle name="Normal 3 5 2 4 8" xfId="15569"/>
    <cellStyle name="Normal 3 5 2 4 8 2" xfId="31734"/>
    <cellStyle name="Normal 3 5 2 4 9" xfId="9081"/>
    <cellStyle name="Normal 3 5 2 4 9 2" xfId="25248"/>
    <cellStyle name="Normal 3 5 2 5" xfId="740"/>
    <cellStyle name="Normal 3 5 2 5 2" xfId="3094"/>
    <cellStyle name="Normal 3 5 2 5 2 2" xfId="11138"/>
    <cellStyle name="Normal 3 5 2 5 2 2 2" xfId="27303"/>
    <cellStyle name="Normal 3 5 2 5 2 3" xfId="19278"/>
    <cellStyle name="Normal 3 5 2 5 3" xfId="5438"/>
    <cellStyle name="Normal 3 5 2 5 3 2" xfId="13465"/>
    <cellStyle name="Normal 3 5 2 5 3 2 2" xfId="29630"/>
    <cellStyle name="Normal 3 5 2 5 3 3" xfId="21605"/>
    <cellStyle name="Normal 3 5 2 5 4" xfId="15402"/>
    <cellStyle name="Normal 3 5 2 5 4 2" xfId="31567"/>
    <cellStyle name="Normal 3 5 2 5 5" xfId="8914"/>
    <cellStyle name="Normal 3 5 2 5 5 2" xfId="25081"/>
    <cellStyle name="Normal 3 5 2 5 6" xfId="7375"/>
    <cellStyle name="Normal 3 5 2 5 6 2" xfId="23542"/>
    <cellStyle name="Normal 3 5 2 5 7" xfId="17055"/>
    <cellStyle name="Normal 3 5 2 6" xfId="1220"/>
    <cellStyle name="Normal 3 5 2 6 2" xfId="3501"/>
    <cellStyle name="Normal 3 5 2 6 2 2" xfId="11535"/>
    <cellStyle name="Normal 3 5 2 6 2 2 2" xfId="27700"/>
    <cellStyle name="Normal 3 5 2 6 2 3" xfId="19675"/>
    <cellStyle name="Normal 3 5 2 6 3" xfId="5835"/>
    <cellStyle name="Normal 3 5 2 6 3 2" xfId="13862"/>
    <cellStyle name="Normal 3 5 2 6 3 2 2" xfId="30027"/>
    <cellStyle name="Normal 3 5 2 6 3 3" xfId="22002"/>
    <cellStyle name="Normal 3 5 2 6 4" xfId="15799"/>
    <cellStyle name="Normal 3 5 2 6 4 2" xfId="31964"/>
    <cellStyle name="Normal 3 5 2 6 5" xfId="9311"/>
    <cellStyle name="Normal 3 5 2 6 5 2" xfId="25478"/>
    <cellStyle name="Normal 3 5 2 6 6" xfId="7772"/>
    <cellStyle name="Normal 3 5 2 6 6 2" xfId="23939"/>
    <cellStyle name="Normal 3 5 2 6 7" xfId="17452"/>
    <cellStyle name="Normal 3 5 2 7" xfId="1637"/>
    <cellStyle name="Normal 3 5 2 7 2" xfId="3918"/>
    <cellStyle name="Normal 3 5 2 7 2 2" xfId="11950"/>
    <cellStyle name="Normal 3 5 2 7 2 2 2" xfId="28115"/>
    <cellStyle name="Normal 3 5 2 7 2 3" xfId="20090"/>
    <cellStyle name="Normal 3 5 2 7 3" xfId="6250"/>
    <cellStyle name="Normal 3 5 2 7 3 2" xfId="14277"/>
    <cellStyle name="Normal 3 5 2 7 3 2 2" xfId="30442"/>
    <cellStyle name="Normal 3 5 2 7 3 3" xfId="22417"/>
    <cellStyle name="Normal 3 5 2 7 4" xfId="16214"/>
    <cellStyle name="Normal 3 5 2 7 4 2" xfId="32379"/>
    <cellStyle name="Normal 3 5 2 7 5" xfId="9728"/>
    <cellStyle name="Normal 3 5 2 7 5 2" xfId="25893"/>
    <cellStyle name="Normal 3 5 2 7 6" xfId="8187"/>
    <cellStyle name="Normal 3 5 2 7 6 2" xfId="24354"/>
    <cellStyle name="Normal 3 5 2 7 7" xfId="17867"/>
    <cellStyle name="Normal 3 5 2 8" xfId="2035"/>
    <cellStyle name="Normal 3 5 2 8 2" xfId="4316"/>
    <cellStyle name="Normal 3 5 2 8 2 2" xfId="12347"/>
    <cellStyle name="Normal 3 5 2 8 2 2 2" xfId="28512"/>
    <cellStyle name="Normal 3 5 2 8 2 3" xfId="20487"/>
    <cellStyle name="Normal 3 5 2 8 3" xfId="6647"/>
    <cellStyle name="Normal 3 5 2 8 3 2" xfId="14674"/>
    <cellStyle name="Normal 3 5 2 8 3 2 2" xfId="30839"/>
    <cellStyle name="Normal 3 5 2 8 3 3" xfId="22814"/>
    <cellStyle name="Normal 3 5 2 8 4" xfId="10125"/>
    <cellStyle name="Normal 3 5 2 8 4 2" xfId="26290"/>
    <cellStyle name="Normal 3 5 2 8 5" xfId="18265"/>
    <cellStyle name="Normal 3 5 2 9" xfId="2846"/>
    <cellStyle name="Normal 3 5 2 9 2" xfId="5208"/>
    <cellStyle name="Normal 3 5 2 9 2 2" xfId="13235"/>
    <cellStyle name="Normal 3 5 2 9 2 2 2" xfId="29400"/>
    <cellStyle name="Normal 3 5 2 9 2 3" xfId="21375"/>
    <cellStyle name="Normal 3 5 2 9 3" xfId="10908"/>
    <cellStyle name="Normal 3 5 2 9 3 2" xfId="27073"/>
    <cellStyle name="Normal 3 5 2 9 4" xfId="19048"/>
    <cellStyle name="Normal 3 5 3" xfId="459"/>
    <cellStyle name="Normal 3 5 3 10" xfId="15174"/>
    <cellStyle name="Normal 3 5 3 10 2" xfId="31339"/>
    <cellStyle name="Normal 3 5 3 11" xfId="8686"/>
    <cellStyle name="Normal 3 5 3 11 2" xfId="24853"/>
    <cellStyle name="Normal 3 5 3 12" xfId="7147"/>
    <cellStyle name="Normal 3 5 3 12 2" xfId="23314"/>
    <cellStyle name="Normal 3 5 3 13" xfId="16826"/>
    <cellStyle name="Normal 3 5 3 2" xfId="979"/>
    <cellStyle name="Normal 3 5 3 2 2" xfId="3272"/>
    <cellStyle name="Normal 3 5 3 2 2 2" xfId="11307"/>
    <cellStyle name="Normal 3 5 3 2 2 2 2" xfId="27472"/>
    <cellStyle name="Normal 3 5 3 2 2 3" xfId="19447"/>
    <cellStyle name="Normal 3 5 3 2 3" xfId="5607"/>
    <cellStyle name="Normal 3 5 3 2 3 2" xfId="13634"/>
    <cellStyle name="Normal 3 5 3 2 3 2 2" xfId="29799"/>
    <cellStyle name="Normal 3 5 3 2 3 3" xfId="21774"/>
    <cellStyle name="Normal 3 5 3 2 4" xfId="15571"/>
    <cellStyle name="Normal 3 5 3 2 4 2" xfId="31736"/>
    <cellStyle name="Normal 3 5 3 2 5" xfId="9083"/>
    <cellStyle name="Normal 3 5 3 2 5 2" xfId="25250"/>
    <cellStyle name="Normal 3 5 3 2 6" xfId="7544"/>
    <cellStyle name="Normal 3 5 3 2 6 2" xfId="23711"/>
    <cellStyle name="Normal 3 5 3 2 7" xfId="17224"/>
    <cellStyle name="Normal 3 5 3 3" xfId="1390"/>
    <cellStyle name="Normal 3 5 3 3 2" xfId="3671"/>
    <cellStyle name="Normal 3 5 3 3 2 2" xfId="11704"/>
    <cellStyle name="Normal 3 5 3 3 2 2 2" xfId="27869"/>
    <cellStyle name="Normal 3 5 3 3 2 3" xfId="19844"/>
    <cellStyle name="Normal 3 5 3 3 3" xfId="6004"/>
    <cellStyle name="Normal 3 5 3 3 3 2" xfId="14031"/>
    <cellStyle name="Normal 3 5 3 3 3 2 2" xfId="30196"/>
    <cellStyle name="Normal 3 5 3 3 3 3" xfId="22171"/>
    <cellStyle name="Normal 3 5 3 3 4" xfId="15968"/>
    <cellStyle name="Normal 3 5 3 3 4 2" xfId="32133"/>
    <cellStyle name="Normal 3 5 3 3 5" xfId="9481"/>
    <cellStyle name="Normal 3 5 3 3 5 2" xfId="25647"/>
    <cellStyle name="Normal 3 5 3 3 6" xfId="7941"/>
    <cellStyle name="Normal 3 5 3 3 6 2" xfId="24108"/>
    <cellStyle name="Normal 3 5 3 3 7" xfId="17621"/>
    <cellStyle name="Normal 3 5 3 4" xfId="1806"/>
    <cellStyle name="Normal 3 5 3 4 2" xfId="4087"/>
    <cellStyle name="Normal 3 5 3 4 2 2" xfId="12119"/>
    <cellStyle name="Normal 3 5 3 4 2 2 2" xfId="28284"/>
    <cellStyle name="Normal 3 5 3 4 2 3" xfId="20259"/>
    <cellStyle name="Normal 3 5 3 4 3" xfId="6419"/>
    <cellStyle name="Normal 3 5 3 4 3 2" xfId="14446"/>
    <cellStyle name="Normal 3 5 3 4 3 2 2" xfId="30611"/>
    <cellStyle name="Normal 3 5 3 4 3 3" xfId="22586"/>
    <cellStyle name="Normal 3 5 3 4 4" xfId="16383"/>
    <cellStyle name="Normal 3 5 3 4 4 2" xfId="32548"/>
    <cellStyle name="Normal 3 5 3 4 5" xfId="9897"/>
    <cellStyle name="Normal 3 5 3 4 5 2" xfId="26062"/>
    <cellStyle name="Normal 3 5 3 4 6" xfId="8356"/>
    <cellStyle name="Normal 3 5 3 4 6 2" xfId="24523"/>
    <cellStyle name="Normal 3 5 3 4 7" xfId="18036"/>
    <cellStyle name="Normal 3 5 3 5" xfId="2205"/>
    <cellStyle name="Normal 3 5 3 5 2" xfId="4486"/>
    <cellStyle name="Normal 3 5 3 5 2 2" xfId="12516"/>
    <cellStyle name="Normal 3 5 3 5 2 2 2" xfId="28681"/>
    <cellStyle name="Normal 3 5 3 5 2 3" xfId="20656"/>
    <cellStyle name="Normal 3 5 3 5 3" xfId="6816"/>
    <cellStyle name="Normal 3 5 3 5 3 2" xfId="14843"/>
    <cellStyle name="Normal 3 5 3 5 3 2 2" xfId="31008"/>
    <cellStyle name="Normal 3 5 3 5 3 3" xfId="22983"/>
    <cellStyle name="Normal 3 5 3 5 4" xfId="10294"/>
    <cellStyle name="Normal 3 5 3 5 4 2" xfId="26459"/>
    <cellStyle name="Normal 3 5 3 5 5" xfId="18434"/>
    <cellStyle name="Normal 3 5 3 6" xfId="2848"/>
    <cellStyle name="Normal 3 5 3 6 2" xfId="5210"/>
    <cellStyle name="Normal 3 5 3 6 2 2" xfId="13237"/>
    <cellStyle name="Normal 3 5 3 6 2 2 2" xfId="29402"/>
    <cellStyle name="Normal 3 5 3 6 2 3" xfId="21377"/>
    <cellStyle name="Normal 3 5 3 6 3" xfId="10910"/>
    <cellStyle name="Normal 3 5 3 6 3 2" xfId="27075"/>
    <cellStyle name="Normal 3 5 3 6 4" xfId="19050"/>
    <cellStyle name="Normal 3 5 3 7" xfId="2616"/>
    <cellStyle name="Normal 3 5 3 7 2" xfId="4885"/>
    <cellStyle name="Normal 3 5 3 7 2 2" xfId="12912"/>
    <cellStyle name="Normal 3 5 3 7 2 2 2" xfId="29077"/>
    <cellStyle name="Normal 3 5 3 7 2 3" xfId="21052"/>
    <cellStyle name="Normal 3 5 3 7 3" xfId="10696"/>
    <cellStyle name="Normal 3 5 3 7 3 2" xfId="26861"/>
    <cellStyle name="Normal 3 5 3 7 4" xfId="18836"/>
    <cellStyle name="Normal 3 5 3 8" xfId="2524"/>
    <cellStyle name="Normal 3 5 3 8 2" xfId="10612"/>
    <cellStyle name="Normal 3 5 3 8 2 2" xfId="26777"/>
    <cellStyle name="Normal 3 5 3 8 3" xfId="18752"/>
    <cellStyle name="Normal 3 5 3 9" xfId="4720"/>
    <cellStyle name="Normal 3 5 3 9 2" xfId="12747"/>
    <cellStyle name="Normal 3 5 3 9 2 2" xfId="28912"/>
    <cellStyle name="Normal 3 5 3 9 3" xfId="20887"/>
    <cellStyle name="Normal 3 5 4" xfId="460"/>
    <cellStyle name="Normal 3 5 4 10" xfId="8687"/>
    <cellStyle name="Normal 3 5 4 10 2" xfId="24854"/>
    <cellStyle name="Normal 3 5 4 11" xfId="7148"/>
    <cellStyle name="Normal 3 5 4 11 2" xfId="23315"/>
    <cellStyle name="Normal 3 5 4 12" xfId="16827"/>
    <cellStyle name="Normal 3 5 4 2" xfId="980"/>
    <cellStyle name="Normal 3 5 4 2 2" xfId="3273"/>
    <cellStyle name="Normal 3 5 4 2 2 2" xfId="11308"/>
    <cellStyle name="Normal 3 5 4 2 2 2 2" xfId="27473"/>
    <cellStyle name="Normal 3 5 4 2 2 3" xfId="19448"/>
    <cellStyle name="Normal 3 5 4 2 3" xfId="5608"/>
    <cellStyle name="Normal 3 5 4 2 3 2" xfId="13635"/>
    <cellStyle name="Normal 3 5 4 2 3 2 2" xfId="29800"/>
    <cellStyle name="Normal 3 5 4 2 3 3" xfId="21775"/>
    <cellStyle name="Normal 3 5 4 2 4" xfId="15572"/>
    <cellStyle name="Normal 3 5 4 2 4 2" xfId="31737"/>
    <cellStyle name="Normal 3 5 4 2 5" xfId="9084"/>
    <cellStyle name="Normal 3 5 4 2 5 2" xfId="25251"/>
    <cellStyle name="Normal 3 5 4 2 6" xfId="7545"/>
    <cellStyle name="Normal 3 5 4 2 6 2" xfId="23712"/>
    <cellStyle name="Normal 3 5 4 2 7" xfId="17225"/>
    <cellStyle name="Normal 3 5 4 3" xfId="1391"/>
    <cellStyle name="Normal 3 5 4 3 2" xfId="3672"/>
    <cellStyle name="Normal 3 5 4 3 2 2" xfId="11705"/>
    <cellStyle name="Normal 3 5 4 3 2 2 2" xfId="27870"/>
    <cellStyle name="Normal 3 5 4 3 2 3" xfId="19845"/>
    <cellStyle name="Normal 3 5 4 3 3" xfId="6005"/>
    <cellStyle name="Normal 3 5 4 3 3 2" xfId="14032"/>
    <cellStyle name="Normal 3 5 4 3 3 2 2" xfId="30197"/>
    <cellStyle name="Normal 3 5 4 3 3 3" xfId="22172"/>
    <cellStyle name="Normal 3 5 4 3 4" xfId="15969"/>
    <cellStyle name="Normal 3 5 4 3 4 2" xfId="32134"/>
    <cellStyle name="Normal 3 5 4 3 5" xfId="9482"/>
    <cellStyle name="Normal 3 5 4 3 5 2" xfId="25648"/>
    <cellStyle name="Normal 3 5 4 3 6" xfId="7942"/>
    <cellStyle name="Normal 3 5 4 3 6 2" xfId="24109"/>
    <cellStyle name="Normal 3 5 4 3 7" xfId="17622"/>
    <cellStyle name="Normal 3 5 4 4" xfId="1807"/>
    <cellStyle name="Normal 3 5 4 4 2" xfId="4088"/>
    <cellStyle name="Normal 3 5 4 4 2 2" xfId="12120"/>
    <cellStyle name="Normal 3 5 4 4 2 2 2" xfId="28285"/>
    <cellStyle name="Normal 3 5 4 4 2 3" xfId="20260"/>
    <cellStyle name="Normal 3 5 4 4 3" xfId="6420"/>
    <cellStyle name="Normal 3 5 4 4 3 2" xfId="14447"/>
    <cellStyle name="Normal 3 5 4 4 3 2 2" xfId="30612"/>
    <cellStyle name="Normal 3 5 4 4 3 3" xfId="22587"/>
    <cellStyle name="Normal 3 5 4 4 4" xfId="16384"/>
    <cellStyle name="Normal 3 5 4 4 4 2" xfId="32549"/>
    <cellStyle name="Normal 3 5 4 4 5" xfId="9898"/>
    <cellStyle name="Normal 3 5 4 4 5 2" xfId="26063"/>
    <cellStyle name="Normal 3 5 4 4 6" xfId="8357"/>
    <cellStyle name="Normal 3 5 4 4 6 2" xfId="24524"/>
    <cellStyle name="Normal 3 5 4 4 7" xfId="18037"/>
    <cellStyle name="Normal 3 5 4 5" xfId="2206"/>
    <cellStyle name="Normal 3 5 4 5 2" xfId="4487"/>
    <cellStyle name="Normal 3 5 4 5 2 2" xfId="12517"/>
    <cellStyle name="Normal 3 5 4 5 2 2 2" xfId="28682"/>
    <cellStyle name="Normal 3 5 4 5 2 3" xfId="20657"/>
    <cellStyle name="Normal 3 5 4 5 3" xfId="6817"/>
    <cellStyle name="Normal 3 5 4 5 3 2" xfId="14844"/>
    <cellStyle name="Normal 3 5 4 5 3 2 2" xfId="31009"/>
    <cellStyle name="Normal 3 5 4 5 3 3" xfId="22984"/>
    <cellStyle name="Normal 3 5 4 5 4" xfId="10295"/>
    <cellStyle name="Normal 3 5 4 5 4 2" xfId="26460"/>
    <cellStyle name="Normal 3 5 4 5 5" xfId="18435"/>
    <cellStyle name="Normal 3 5 4 6" xfId="2849"/>
    <cellStyle name="Normal 3 5 4 6 2" xfId="5211"/>
    <cellStyle name="Normal 3 5 4 6 2 2" xfId="13238"/>
    <cellStyle name="Normal 3 5 4 6 2 2 2" xfId="29403"/>
    <cellStyle name="Normal 3 5 4 6 2 3" xfId="21378"/>
    <cellStyle name="Normal 3 5 4 6 3" xfId="10911"/>
    <cellStyle name="Normal 3 5 4 6 3 2" xfId="27076"/>
    <cellStyle name="Normal 3 5 4 6 4" xfId="19051"/>
    <cellStyle name="Normal 3 5 4 7" xfId="2617"/>
    <cellStyle name="Normal 3 5 4 7 2" xfId="10697"/>
    <cellStyle name="Normal 3 5 4 7 2 2" xfId="26862"/>
    <cellStyle name="Normal 3 5 4 7 3" xfId="18837"/>
    <cellStyle name="Normal 3 5 4 8" xfId="4886"/>
    <cellStyle name="Normal 3 5 4 8 2" xfId="12913"/>
    <cellStyle name="Normal 3 5 4 8 2 2" xfId="29078"/>
    <cellStyle name="Normal 3 5 4 8 3" xfId="21053"/>
    <cellStyle name="Normal 3 5 4 9" xfId="15175"/>
    <cellStyle name="Normal 3 5 4 9 2" xfId="31340"/>
    <cellStyle name="Normal 3 5 5" xfId="590"/>
    <cellStyle name="Normal 3 5 5 10" xfId="8771"/>
    <cellStyle name="Normal 3 5 5 10 2" xfId="24938"/>
    <cellStyle name="Normal 3 5 5 11" xfId="7232"/>
    <cellStyle name="Normal 3 5 5 11 2" xfId="23399"/>
    <cellStyle name="Normal 3 5 5 12" xfId="16912"/>
    <cellStyle name="Normal 3 5 5 2" xfId="1076"/>
    <cellStyle name="Normal 3 5 5 2 2" xfId="3357"/>
    <cellStyle name="Normal 3 5 5 2 2 2" xfId="11392"/>
    <cellStyle name="Normal 3 5 5 2 2 2 2" xfId="27557"/>
    <cellStyle name="Normal 3 5 5 2 2 3" xfId="19532"/>
    <cellStyle name="Normal 3 5 5 2 3" xfId="5692"/>
    <cellStyle name="Normal 3 5 5 2 3 2" xfId="13719"/>
    <cellStyle name="Normal 3 5 5 2 3 2 2" xfId="29884"/>
    <cellStyle name="Normal 3 5 5 2 3 3" xfId="21859"/>
    <cellStyle name="Normal 3 5 5 2 4" xfId="15656"/>
    <cellStyle name="Normal 3 5 5 2 4 2" xfId="31821"/>
    <cellStyle name="Normal 3 5 5 2 5" xfId="9168"/>
    <cellStyle name="Normal 3 5 5 2 5 2" xfId="25335"/>
    <cellStyle name="Normal 3 5 5 2 6" xfId="7629"/>
    <cellStyle name="Normal 3 5 5 2 6 2" xfId="23796"/>
    <cellStyle name="Normal 3 5 5 2 7" xfId="17309"/>
    <cellStyle name="Normal 3 5 5 3" xfId="1475"/>
    <cellStyle name="Normal 3 5 5 3 2" xfId="3756"/>
    <cellStyle name="Normal 3 5 5 3 2 2" xfId="11789"/>
    <cellStyle name="Normal 3 5 5 3 2 2 2" xfId="27954"/>
    <cellStyle name="Normal 3 5 5 3 2 3" xfId="19929"/>
    <cellStyle name="Normal 3 5 5 3 3" xfId="6089"/>
    <cellStyle name="Normal 3 5 5 3 3 2" xfId="14116"/>
    <cellStyle name="Normal 3 5 5 3 3 2 2" xfId="30281"/>
    <cellStyle name="Normal 3 5 5 3 3 3" xfId="22256"/>
    <cellStyle name="Normal 3 5 5 3 4" xfId="16053"/>
    <cellStyle name="Normal 3 5 5 3 4 2" xfId="32218"/>
    <cellStyle name="Normal 3 5 5 3 5" xfId="9566"/>
    <cellStyle name="Normal 3 5 5 3 5 2" xfId="25732"/>
    <cellStyle name="Normal 3 5 5 3 6" xfId="8026"/>
    <cellStyle name="Normal 3 5 5 3 6 2" xfId="24193"/>
    <cellStyle name="Normal 3 5 5 3 7" xfId="17706"/>
    <cellStyle name="Normal 3 5 5 4" xfId="1891"/>
    <cellStyle name="Normal 3 5 5 4 2" xfId="4172"/>
    <cellStyle name="Normal 3 5 5 4 2 2" xfId="12204"/>
    <cellStyle name="Normal 3 5 5 4 2 2 2" xfId="28369"/>
    <cellStyle name="Normal 3 5 5 4 2 3" xfId="20344"/>
    <cellStyle name="Normal 3 5 5 4 3" xfId="6504"/>
    <cellStyle name="Normal 3 5 5 4 3 2" xfId="14531"/>
    <cellStyle name="Normal 3 5 5 4 3 2 2" xfId="30696"/>
    <cellStyle name="Normal 3 5 5 4 3 3" xfId="22671"/>
    <cellStyle name="Normal 3 5 5 4 4" xfId="16468"/>
    <cellStyle name="Normal 3 5 5 4 4 2" xfId="32633"/>
    <cellStyle name="Normal 3 5 5 4 5" xfId="9982"/>
    <cellStyle name="Normal 3 5 5 4 5 2" xfId="26147"/>
    <cellStyle name="Normal 3 5 5 4 6" xfId="8441"/>
    <cellStyle name="Normal 3 5 5 4 6 2" xfId="24608"/>
    <cellStyle name="Normal 3 5 5 4 7" xfId="18121"/>
    <cellStyle name="Normal 3 5 5 5" xfId="2290"/>
    <cellStyle name="Normal 3 5 5 5 2" xfId="4571"/>
    <cellStyle name="Normal 3 5 5 5 2 2" xfId="12601"/>
    <cellStyle name="Normal 3 5 5 5 2 2 2" xfId="28766"/>
    <cellStyle name="Normal 3 5 5 5 2 3" xfId="20741"/>
    <cellStyle name="Normal 3 5 5 5 3" xfId="6901"/>
    <cellStyle name="Normal 3 5 5 5 3 2" xfId="14928"/>
    <cellStyle name="Normal 3 5 5 5 3 2 2" xfId="31093"/>
    <cellStyle name="Normal 3 5 5 5 3 3" xfId="23068"/>
    <cellStyle name="Normal 3 5 5 5 4" xfId="10379"/>
    <cellStyle name="Normal 3 5 5 5 4 2" xfId="26544"/>
    <cellStyle name="Normal 3 5 5 5 5" xfId="18519"/>
    <cellStyle name="Normal 3 5 5 6" xfId="2949"/>
    <cellStyle name="Normal 3 5 5 6 2" xfId="5295"/>
    <cellStyle name="Normal 3 5 5 6 2 2" xfId="13322"/>
    <cellStyle name="Normal 3 5 5 6 2 2 2" xfId="29487"/>
    <cellStyle name="Normal 3 5 5 6 2 3" xfId="21462"/>
    <cellStyle name="Normal 3 5 5 6 3" xfId="10995"/>
    <cellStyle name="Normal 3 5 5 6 3 2" xfId="27160"/>
    <cellStyle name="Normal 3 5 5 6 4" xfId="19135"/>
    <cellStyle name="Normal 3 5 5 7" xfId="2701"/>
    <cellStyle name="Normal 3 5 5 7 2" xfId="10776"/>
    <cellStyle name="Normal 3 5 5 7 2 2" xfId="26941"/>
    <cellStyle name="Normal 3 5 5 7 3" xfId="18916"/>
    <cellStyle name="Normal 3 5 5 8" xfId="4965"/>
    <cellStyle name="Normal 3 5 5 8 2" xfId="12992"/>
    <cellStyle name="Normal 3 5 5 8 2 2" xfId="29157"/>
    <cellStyle name="Normal 3 5 5 8 3" xfId="21132"/>
    <cellStyle name="Normal 3 5 5 9" xfId="15259"/>
    <cellStyle name="Normal 3 5 5 9 2" xfId="31424"/>
    <cellStyle name="Normal 3 5 6" xfId="976"/>
    <cellStyle name="Normal 3 5 6 10" xfId="7541"/>
    <cellStyle name="Normal 3 5 6 10 2" xfId="23708"/>
    <cellStyle name="Normal 3 5 6 11" xfId="17221"/>
    <cellStyle name="Normal 3 5 6 2" xfId="1387"/>
    <cellStyle name="Normal 3 5 6 2 2" xfId="3668"/>
    <cellStyle name="Normal 3 5 6 2 2 2" xfId="11701"/>
    <cellStyle name="Normal 3 5 6 2 2 2 2" xfId="27866"/>
    <cellStyle name="Normal 3 5 6 2 2 3" xfId="19841"/>
    <cellStyle name="Normal 3 5 6 2 3" xfId="6001"/>
    <cellStyle name="Normal 3 5 6 2 3 2" xfId="14028"/>
    <cellStyle name="Normal 3 5 6 2 3 2 2" xfId="30193"/>
    <cellStyle name="Normal 3 5 6 2 3 3" xfId="22168"/>
    <cellStyle name="Normal 3 5 6 2 4" xfId="15965"/>
    <cellStyle name="Normal 3 5 6 2 4 2" xfId="32130"/>
    <cellStyle name="Normal 3 5 6 2 5" xfId="9478"/>
    <cellStyle name="Normal 3 5 6 2 5 2" xfId="25644"/>
    <cellStyle name="Normal 3 5 6 2 6" xfId="7938"/>
    <cellStyle name="Normal 3 5 6 2 6 2" xfId="24105"/>
    <cellStyle name="Normal 3 5 6 2 7" xfId="17618"/>
    <cellStyle name="Normal 3 5 6 3" xfId="1803"/>
    <cellStyle name="Normal 3 5 6 3 2" xfId="4084"/>
    <cellStyle name="Normal 3 5 6 3 2 2" xfId="12116"/>
    <cellStyle name="Normal 3 5 6 3 2 2 2" xfId="28281"/>
    <cellStyle name="Normal 3 5 6 3 2 3" xfId="20256"/>
    <cellStyle name="Normal 3 5 6 3 3" xfId="6416"/>
    <cellStyle name="Normal 3 5 6 3 3 2" xfId="14443"/>
    <cellStyle name="Normal 3 5 6 3 3 2 2" xfId="30608"/>
    <cellStyle name="Normal 3 5 6 3 3 3" xfId="22583"/>
    <cellStyle name="Normal 3 5 6 3 4" xfId="16380"/>
    <cellStyle name="Normal 3 5 6 3 4 2" xfId="32545"/>
    <cellStyle name="Normal 3 5 6 3 5" xfId="9894"/>
    <cellStyle name="Normal 3 5 6 3 5 2" xfId="26059"/>
    <cellStyle name="Normal 3 5 6 3 6" xfId="8353"/>
    <cellStyle name="Normal 3 5 6 3 6 2" xfId="24520"/>
    <cellStyle name="Normal 3 5 6 3 7" xfId="18033"/>
    <cellStyle name="Normal 3 5 6 4" xfId="2202"/>
    <cellStyle name="Normal 3 5 6 4 2" xfId="4483"/>
    <cellStyle name="Normal 3 5 6 4 2 2" xfId="12513"/>
    <cellStyle name="Normal 3 5 6 4 2 2 2" xfId="28678"/>
    <cellStyle name="Normal 3 5 6 4 2 3" xfId="20653"/>
    <cellStyle name="Normal 3 5 6 4 3" xfId="6813"/>
    <cellStyle name="Normal 3 5 6 4 3 2" xfId="14840"/>
    <cellStyle name="Normal 3 5 6 4 3 2 2" xfId="31005"/>
    <cellStyle name="Normal 3 5 6 4 3 3" xfId="22980"/>
    <cellStyle name="Normal 3 5 6 4 4" xfId="10291"/>
    <cellStyle name="Normal 3 5 6 4 4 2" xfId="26456"/>
    <cellStyle name="Normal 3 5 6 4 5" xfId="18431"/>
    <cellStyle name="Normal 3 5 6 5" xfId="3269"/>
    <cellStyle name="Normal 3 5 6 5 2" xfId="5604"/>
    <cellStyle name="Normal 3 5 6 5 2 2" xfId="13631"/>
    <cellStyle name="Normal 3 5 6 5 2 2 2" xfId="29796"/>
    <cellStyle name="Normal 3 5 6 5 2 3" xfId="21771"/>
    <cellStyle name="Normal 3 5 6 5 3" xfId="11304"/>
    <cellStyle name="Normal 3 5 6 5 3 2" xfId="27469"/>
    <cellStyle name="Normal 3 5 6 5 4" xfId="19444"/>
    <cellStyle name="Normal 3 5 6 6" xfId="2613"/>
    <cellStyle name="Normal 3 5 6 6 2" xfId="10693"/>
    <cellStyle name="Normal 3 5 6 6 2 2" xfId="26858"/>
    <cellStyle name="Normal 3 5 6 6 3" xfId="18833"/>
    <cellStyle name="Normal 3 5 6 7" xfId="4882"/>
    <cellStyle name="Normal 3 5 6 7 2" xfId="12909"/>
    <cellStyle name="Normal 3 5 6 7 2 2" xfId="29074"/>
    <cellStyle name="Normal 3 5 6 7 3" xfId="21049"/>
    <cellStyle name="Normal 3 5 6 8" xfId="15568"/>
    <cellStyle name="Normal 3 5 6 8 2" xfId="31733"/>
    <cellStyle name="Normal 3 5 6 9" xfId="9080"/>
    <cellStyle name="Normal 3 5 6 9 2" xfId="25247"/>
    <cellStyle name="Normal 3 5 7" xfId="698"/>
    <cellStyle name="Normal 3 5 7 2" xfId="3052"/>
    <cellStyle name="Normal 3 5 7 2 2" xfId="11096"/>
    <cellStyle name="Normal 3 5 7 2 2 2" xfId="27261"/>
    <cellStyle name="Normal 3 5 7 2 3" xfId="19236"/>
    <cellStyle name="Normal 3 5 7 3" xfId="5396"/>
    <cellStyle name="Normal 3 5 7 3 2" xfId="13423"/>
    <cellStyle name="Normal 3 5 7 3 2 2" xfId="29588"/>
    <cellStyle name="Normal 3 5 7 3 3" xfId="21563"/>
    <cellStyle name="Normal 3 5 7 4" xfId="15360"/>
    <cellStyle name="Normal 3 5 7 4 2" xfId="31525"/>
    <cellStyle name="Normal 3 5 7 5" xfId="8872"/>
    <cellStyle name="Normal 3 5 7 5 2" xfId="25039"/>
    <cellStyle name="Normal 3 5 7 6" xfId="7333"/>
    <cellStyle name="Normal 3 5 7 6 2" xfId="23500"/>
    <cellStyle name="Normal 3 5 7 7" xfId="17013"/>
    <cellStyle name="Normal 3 5 8" xfId="1178"/>
    <cellStyle name="Normal 3 5 8 2" xfId="3459"/>
    <cellStyle name="Normal 3 5 8 2 2" xfId="11493"/>
    <cellStyle name="Normal 3 5 8 2 2 2" xfId="27658"/>
    <cellStyle name="Normal 3 5 8 2 3" xfId="19633"/>
    <cellStyle name="Normal 3 5 8 3" xfId="5793"/>
    <cellStyle name="Normal 3 5 8 3 2" xfId="13820"/>
    <cellStyle name="Normal 3 5 8 3 2 2" xfId="29985"/>
    <cellStyle name="Normal 3 5 8 3 3" xfId="21960"/>
    <cellStyle name="Normal 3 5 8 4" xfId="15757"/>
    <cellStyle name="Normal 3 5 8 4 2" xfId="31922"/>
    <cellStyle name="Normal 3 5 8 5" xfId="9269"/>
    <cellStyle name="Normal 3 5 8 5 2" xfId="25436"/>
    <cellStyle name="Normal 3 5 8 6" xfId="7730"/>
    <cellStyle name="Normal 3 5 8 6 2" xfId="23897"/>
    <cellStyle name="Normal 3 5 8 7" xfId="17410"/>
    <cellStyle name="Normal 3 5 9" xfId="1571"/>
    <cellStyle name="Normal 3 5 9 2" xfId="3852"/>
    <cellStyle name="Normal 3 5 9 2 2" xfId="11884"/>
    <cellStyle name="Normal 3 5 9 2 2 2" xfId="28049"/>
    <cellStyle name="Normal 3 5 9 2 3" xfId="20024"/>
    <cellStyle name="Normal 3 5 9 3" xfId="6184"/>
    <cellStyle name="Normal 3 5 9 3 2" xfId="14211"/>
    <cellStyle name="Normal 3 5 9 3 2 2" xfId="30376"/>
    <cellStyle name="Normal 3 5 9 3 3" xfId="22351"/>
    <cellStyle name="Normal 3 5 9 4" xfId="16148"/>
    <cellStyle name="Normal 3 5 9 4 2" xfId="32313"/>
    <cellStyle name="Normal 3 5 9 5" xfId="9662"/>
    <cellStyle name="Normal 3 5 9 5 2" xfId="25827"/>
    <cellStyle name="Normal 3 5 9 6" xfId="8121"/>
    <cellStyle name="Normal 3 5 9 6 2" xfId="24288"/>
    <cellStyle name="Normal 3 5 9 7" xfId="17801"/>
    <cellStyle name="Normal 3 6" xfId="461"/>
    <cellStyle name="Normal 3 6 10" xfId="2014"/>
    <cellStyle name="Normal 3 6 10 2" xfId="4295"/>
    <cellStyle name="Normal 3 6 10 2 2" xfId="12326"/>
    <cellStyle name="Normal 3 6 10 2 2 2" xfId="28491"/>
    <cellStyle name="Normal 3 6 10 2 3" xfId="20466"/>
    <cellStyle name="Normal 3 6 10 3" xfId="6626"/>
    <cellStyle name="Normal 3 6 10 3 2" xfId="14653"/>
    <cellStyle name="Normal 3 6 10 3 2 2" xfId="30818"/>
    <cellStyle name="Normal 3 6 10 3 3" xfId="22793"/>
    <cellStyle name="Normal 3 6 10 4" xfId="10104"/>
    <cellStyle name="Normal 3 6 10 4 2" xfId="26269"/>
    <cellStyle name="Normal 3 6 10 5" xfId="18244"/>
    <cellStyle name="Normal 3 6 2" xfId="462"/>
    <cellStyle name="Normal 3 6 2 10" xfId="15176"/>
    <cellStyle name="Normal 3 6 2 10 2" xfId="31341"/>
    <cellStyle name="Normal 3 6 2 11" xfId="8688"/>
    <cellStyle name="Normal 3 6 2 11 2" xfId="24855"/>
    <cellStyle name="Normal 3 6 2 12" xfId="7149"/>
    <cellStyle name="Normal 3 6 2 12 2" xfId="23316"/>
    <cellStyle name="Normal 3 6 2 13" xfId="16828"/>
    <cellStyle name="Normal 3 6 2 2" xfId="630"/>
    <cellStyle name="Normal 3 6 2 2 10" xfId="8809"/>
    <cellStyle name="Normal 3 6 2 2 10 2" xfId="24976"/>
    <cellStyle name="Normal 3 6 2 2 11" xfId="7270"/>
    <cellStyle name="Normal 3 6 2 2 11 2" xfId="23437"/>
    <cellStyle name="Normal 3 6 2 2 12" xfId="16950"/>
    <cellStyle name="Normal 3 6 2 2 2" xfId="1114"/>
    <cellStyle name="Normal 3 6 2 2 2 2" xfId="3395"/>
    <cellStyle name="Normal 3 6 2 2 2 2 2" xfId="11430"/>
    <cellStyle name="Normal 3 6 2 2 2 2 2 2" xfId="27595"/>
    <cellStyle name="Normal 3 6 2 2 2 2 3" xfId="19570"/>
    <cellStyle name="Normal 3 6 2 2 2 3" xfId="5730"/>
    <cellStyle name="Normal 3 6 2 2 2 3 2" xfId="13757"/>
    <cellStyle name="Normal 3 6 2 2 2 3 2 2" xfId="29922"/>
    <cellStyle name="Normal 3 6 2 2 2 3 3" xfId="21897"/>
    <cellStyle name="Normal 3 6 2 2 2 4" xfId="15694"/>
    <cellStyle name="Normal 3 6 2 2 2 4 2" xfId="31859"/>
    <cellStyle name="Normal 3 6 2 2 2 5" xfId="9206"/>
    <cellStyle name="Normal 3 6 2 2 2 5 2" xfId="25373"/>
    <cellStyle name="Normal 3 6 2 2 2 6" xfId="7667"/>
    <cellStyle name="Normal 3 6 2 2 2 6 2" xfId="23834"/>
    <cellStyle name="Normal 3 6 2 2 2 7" xfId="17347"/>
    <cellStyle name="Normal 3 6 2 2 3" xfId="1513"/>
    <cellStyle name="Normal 3 6 2 2 3 2" xfId="3794"/>
    <cellStyle name="Normal 3 6 2 2 3 2 2" xfId="11827"/>
    <cellStyle name="Normal 3 6 2 2 3 2 2 2" xfId="27992"/>
    <cellStyle name="Normal 3 6 2 2 3 2 3" xfId="19967"/>
    <cellStyle name="Normal 3 6 2 2 3 3" xfId="6127"/>
    <cellStyle name="Normal 3 6 2 2 3 3 2" xfId="14154"/>
    <cellStyle name="Normal 3 6 2 2 3 3 2 2" xfId="30319"/>
    <cellStyle name="Normal 3 6 2 2 3 3 3" xfId="22294"/>
    <cellStyle name="Normal 3 6 2 2 3 4" xfId="16091"/>
    <cellStyle name="Normal 3 6 2 2 3 4 2" xfId="32256"/>
    <cellStyle name="Normal 3 6 2 2 3 5" xfId="9604"/>
    <cellStyle name="Normal 3 6 2 2 3 5 2" xfId="25770"/>
    <cellStyle name="Normal 3 6 2 2 3 6" xfId="8064"/>
    <cellStyle name="Normal 3 6 2 2 3 6 2" xfId="24231"/>
    <cellStyle name="Normal 3 6 2 2 3 7" xfId="17744"/>
    <cellStyle name="Normal 3 6 2 2 4" xfId="1929"/>
    <cellStyle name="Normal 3 6 2 2 4 2" xfId="4210"/>
    <cellStyle name="Normal 3 6 2 2 4 2 2" xfId="12242"/>
    <cellStyle name="Normal 3 6 2 2 4 2 2 2" xfId="28407"/>
    <cellStyle name="Normal 3 6 2 2 4 2 3" xfId="20382"/>
    <cellStyle name="Normal 3 6 2 2 4 3" xfId="6542"/>
    <cellStyle name="Normal 3 6 2 2 4 3 2" xfId="14569"/>
    <cellStyle name="Normal 3 6 2 2 4 3 2 2" xfId="30734"/>
    <cellStyle name="Normal 3 6 2 2 4 3 3" xfId="22709"/>
    <cellStyle name="Normal 3 6 2 2 4 4" xfId="16506"/>
    <cellStyle name="Normal 3 6 2 2 4 4 2" xfId="32671"/>
    <cellStyle name="Normal 3 6 2 2 4 5" xfId="10020"/>
    <cellStyle name="Normal 3 6 2 2 4 5 2" xfId="26185"/>
    <cellStyle name="Normal 3 6 2 2 4 6" xfId="8479"/>
    <cellStyle name="Normal 3 6 2 2 4 6 2" xfId="24646"/>
    <cellStyle name="Normal 3 6 2 2 4 7" xfId="18159"/>
    <cellStyle name="Normal 3 6 2 2 5" xfId="2328"/>
    <cellStyle name="Normal 3 6 2 2 5 2" xfId="4609"/>
    <cellStyle name="Normal 3 6 2 2 5 2 2" xfId="12639"/>
    <cellStyle name="Normal 3 6 2 2 5 2 2 2" xfId="28804"/>
    <cellStyle name="Normal 3 6 2 2 5 2 3" xfId="20779"/>
    <cellStyle name="Normal 3 6 2 2 5 3" xfId="6939"/>
    <cellStyle name="Normal 3 6 2 2 5 3 2" xfId="14966"/>
    <cellStyle name="Normal 3 6 2 2 5 3 2 2" xfId="31131"/>
    <cellStyle name="Normal 3 6 2 2 5 3 3" xfId="23106"/>
    <cellStyle name="Normal 3 6 2 2 5 4" xfId="10417"/>
    <cellStyle name="Normal 3 6 2 2 5 4 2" xfId="26582"/>
    <cellStyle name="Normal 3 6 2 2 5 5" xfId="18557"/>
    <cellStyle name="Normal 3 6 2 2 6" xfId="2987"/>
    <cellStyle name="Normal 3 6 2 2 6 2" xfId="5333"/>
    <cellStyle name="Normal 3 6 2 2 6 2 2" xfId="13360"/>
    <cellStyle name="Normal 3 6 2 2 6 2 2 2" xfId="29525"/>
    <cellStyle name="Normal 3 6 2 2 6 2 3" xfId="21500"/>
    <cellStyle name="Normal 3 6 2 2 6 3" xfId="11033"/>
    <cellStyle name="Normal 3 6 2 2 6 3 2" xfId="27198"/>
    <cellStyle name="Normal 3 6 2 2 6 4" xfId="19173"/>
    <cellStyle name="Normal 3 6 2 2 7" xfId="2739"/>
    <cellStyle name="Normal 3 6 2 2 7 2" xfId="10814"/>
    <cellStyle name="Normal 3 6 2 2 7 2 2" xfId="26979"/>
    <cellStyle name="Normal 3 6 2 2 7 3" xfId="18954"/>
    <cellStyle name="Normal 3 6 2 2 8" xfId="5003"/>
    <cellStyle name="Normal 3 6 2 2 8 2" xfId="13030"/>
    <cellStyle name="Normal 3 6 2 2 8 2 2" xfId="29195"/>
    <cellStyle name="Normal 3 6 2 2 8 3" xfId="21170"/>
    <cellStyle name="Normal 3 6 2 2 9" xfId="15297"/>
    <cellStyle name="Normal 3 6 2 2 9 2" xfId="31462"/>
    <cellStyle name="Normal 3 6 2 3" xfId="982"/>
    <cellStyle name="Normal 3 6 2 3 2" xfId="3274"/>
    <cellStyle name="Normal 3 6 2 3 2 2" xfId="11309"/>
    <cellStyle name="Normal 3 6 2 3 2 2 2" xfId="27474"/>
    <cellStyle name="Normal 3 6 2 3 2 3" xfId="19449"/>
    <cellStyle name="Normal 3 6 2 3 3" xfId="5609"/>
    <cellStyle name="Normal 3 6 2 3 3 2" xfId="13636"/>
    <cellStyle name="Normal 3 6 2 3 3 2 2" xfId="29801"/>
    <cellStyle name="Normal 3 6 2 3 3 3" xfId="21776"/>
    <cellStyle name="Normal 3 6 2 3 4" xfId="15573"/>
    <cellStyle name="Normal 3 6 2 3 4 2" xfId="31738"/>
    <cellStyle name="Normal 3 6 2 3 5" xfId="9085"/>
    <cellStyle name="Normal 3 6 2 3 5 2" xfId="25252"/>
    <cellStyle name="Normal 3 6 2 3 6" xfId="7546"/>
    <cellStyle name="Normal 3 6 2 3 6 2" xfId="23713"/>
    <cellStyle name="Normal 3 6 2 3 7" xfId="17226"/>
    <cellStyle name="Normal 3 6 2 4" xfId="1392"/>
    <cellStyle name="Normal 3 6 2 4 2" xfId="3673"/>
    <cellStyle name="Normal 3 6 2 4 2 2" xfId="11706"/>
    <cellStyle name="Normal 3 6 2 4 2 2 2" xfId="27871"/>
    <cellStyle name="Normal 3 6 2 4 2 3" xfId="19846"/>
    <cellStyle name="Normal 3 6 2 4 3" xfId="6006"/>
    <cellStyle name="Normal 3 6 2 4 3 2" xfId="14033"/>
    <cellStyle name="Normal 3 6 2 4 3 2 2" xfId="30198"/>
    <cellStyle name="Normal 3 6 2 4 3 3" xfId="22173"/>
    <cellStyle name="Normal 3 6 2 4 4" xfId="15970"/>
    <cellStyle name="Normal 3 6 2 4 4 2" xfId="32135"/>
    <cellStyle name="Normal 3 6 2 4 5" xfId="9483"/>
    <cellStyle name="Normal 3 6 2 4 5 2" xfId="25649"/>
    <cellStyle name="Normal 3 6 2 4 6" xfId="7943"/>
    <cellStyle name="Normal 3 6 2 4 6 2" xfId="24110"/>
    <cellStyle name="Normal 3 6 2 4 7" xfId="17623"/>
    <cellStyle name="Normal 3 6 2 5" xfId="1808"/>
    <cellStyle name="Normal 3 6 2 5 2" xfId="4089"/>
    <cellStyle name="Normal 3 6 2 5 2 2" xfId="12121"/>
    <cellStyle name="Normal 3 6 2 5 2 2 2" xfId="28286"/>
    <cellStyle name="Normal 3 6 2 5 2 3" xfId="20261"/>
    <cellStyle name="Normal 3 6 2 5 3" xfId="6421"/>
    <cellStyle name="Normal 3 6 2 5 3 2" xfId="14448"/>
    <cellStyle name="Normal 3 6 2 5 3 2 2" xfId="30613"/>
    <cellStyle name="Normal 3 6 2 5 3 3" xfId="22588"/>
    <cellStyle name="Normal 3 6 2 5 4" xfId="16385"/>
    <cellStyle name="Normal 3 6 2 5 4 2" xfId="32550"/>
    <cellStyle name="Normal 3 6 2 5 5" xfId="9899"/>
    <cellStyle name="Normal 3 6 2 5 5 2" xfId="26064"/>
    <cellStyle name="Normal 3 6 2 5 6" xfId="8358"/>
    <cellStyle name="Normal 3 6 2 5 6 2" xfId="24525"/>
    <cellStyle name="Normal 3 6 2 5 7" xfId="18038"/>
    <cellStyle name="Normal 3 6 2 6" xfId="2207"/>
    <cellStyle name="Normal 3 6 2 6 2" xfId="4488"/>
    <cellStyle name="Normal 3 6 2 6 2 2" xfId="12518"/>
    <cellStyle name="Normal 3 6 2 6 2 2 2" xfId="28683"/>
    <cellStyle name="Normal 3 6 2 6 2 3" xfId="20658"/>
    <cellStyle name="Normal 3 6 2 6 3" xfId="6818"/>
    <cellStyle name="Normal 3 6 2 6 3 2" xfId="14845"/>
    <cellStyle name="Normal 3 6 2 6 3 2 2" xfId="31010"/>
    <cellStyle name="Normal 3 6 2 6 3 3" xfId="22985"/>
    <cellStyle name="Normal 3 6 2 6 4" xfId="10296"/>
    <cellStyle name="Normal 3 6 2 6 4 2" xfId="26461"/>
    <cellStyle name="Normal 3 6 2 6 5" xfId="18436"/>
    <cellStyle name="Normal 3 6 2 7" xfId="2850"/>
    <cellStyle name="Normal 3 6 2 7 2" xfId="5212"/>
    <cellStyle name="Normal 3 6 2 7 2 2" xfId="13239"/>
    <cellStyle name="Normal 3 6 2 7 2 2 2" xfId="29404"/>
    <cellStyle name="Normal 3 6 2 7 2 3" xfId="21379"/>
    <cellStyle name="Normal 3 6 2 7 3" xfId="10912"/>
    <cellStyle name="Normal 3 6 2 7 3 2" xfId="27077"/>
    <cellStyle name="Normal 3 6 2 7 4" xfId="19052"/>
    <cellStyle name="Normal 3 6 2 8" xfId="2375"/>
    <cellStyle name="Normal 3 6 2 8 2" xfId="10463"/>
    <cellStyle name="Normal 3 6 2 8 2 2" xfId="26628"/>
    <cellStyle name="Normal 3 6 2 8 3" xfId="18603"/>
    <cellStyle name="Normal 3 6 2 9" xfId="4692"/>
    <cellStyle name="Normal 3 6 2 9 2" xfId="12719"/>
    <cellStyle name="Normal 3 6 2 9 2 2" xfId="28884"/>
    <cellStyle name="Normal 3 6 2 9 3" xfId="20859"/>
    <cellStyle name="Normal 3 6 3" xfId="463"/>
    <cellStyle name="Normal 3 6 3 2" xfId="983"/>
    <cellStyle name="Normal 3 6 4" xfId="464"/>
    <cellStyle name="Normal 3 6 4 10" xfId="8689"/>
    <cellStyle name="Normal 3 6 4 10 2" xfId="24856"/>
    <cellStyle name="Normal 3 6 4 11" xfId="7150"/>
    <cellStyle name="Normal 3 6 4 11 2" xfId="23317"/>
    <cellStyle name="Normal 3 6 4 12" xfId="16829"/>
    <cellStyle name="Normal 3 6 4 2" xfId="984"/>
    <cellStyle name="Normal 3 6 4 2 2" xfId="3275"/>
    <cellStyle name="Normal 3 6 4 2 2 2" xfId="11310"/>
    <cellStyle name="Normal 3 6 4 2 2 2 2" xfId="27475"/>
    <cellStyle name="Normal 3 6 4 2 2 3" xfId="19450"/>
    <cellStyle name="Normal 3 6 4 2 3" xfId="5610"/>
    <cellStyle name="Normal 3 6 4 2 3 2" xfId="13637"/>
    <cellStyle name="Normal 3 6 4 2 3 2 2" xfId="29802"/>
    <cellStyle name="Normal 3 6 4 2 3 3" xfId="21777"/>
    <cellStyle name="Normal 3 6 4 2 4" xfId="15574"/>
    <cellStyle name="Normal 3 6 4 2 4 2" xfId="31739"/>
    <cellStyle name="Normal 3 6 4 2 5" xfId="9086"/>
    <cellStyle name="Normal 3 6 4 2 5 2" xfId="25253"/>
    <cellStyle name="Normal 3 6 4 2 6" xfId="7547"/>
    <cellStyle name="Normal 3 6 4 2 6 2" xfId="23714"/>
    <cellStyle name="Normal 3 6 4 2 7" xfId="17227"/>
    <cellStyle name="Normal 3 6 4 3" xfId="1393"/>
    <cellStyle name="Normal 3 6 4 3 2" xfId="3674"/>
    <cellStyle name="Normal 3 6 4 3 2 2" xfId="11707"/>
    <cellStyle name="Normal 3 6 4 3 2 2 2" xfId="27872"/>
    <cellStyle name="Normal 3 6 4 3 2 3" xfId="19847"/>
    <cellStyle name="Normal 3 6 4 3 3" xfId="6007"/>
    <cellStyle name="Normal 3 6 4 3 3 2" xfId="14034"/>
    <cellStyle name="Normal 3 6 4 3 3 2 2" xfId="30199"/>
    <cellStyle name="Normal 3 6 4 3 3 3" xfId="22174"/>
    <cellStyle name="Normal 3 6 4 3 4" xfId="15971"/>
    <cellStyle name="Normal 3 6 4 3 4 2" xfId="32136"/>
    <cellStyle name="Normal 3 6 4 3 5" xfId="9484"/>
    <cellStyle name="Normal 3 6 4 3 5 2" xfId="25650"/>
    <cellStyle name="Normal 3 6 4 3 6" xfId="7944"/>
    <cellStyle name="Normal 3 6 4 3 6 2" xfId="24111"/>
    <cellStyle name="Normal 3 6 4 3 7" xfId="17624"/>
    <cellStyle name="Normal 3 6 4 4" xfId="1809"/>
    <cellStyle name="Normal 3 6 4 4 2" xfId="4090"/>
    <cellStyle name="Normal 3 6 4 4 2 2" xfId="12122"/>
    <cellStyle name="Normal 3 6 4 4 2 2 2" xfId="28287"/>
    <cellStyle name="Normal 3 6 4 4 2 3" xfId="20262"/>
    <cellStyle name="Normal 3 6 4 4 3" xfId="6422"/>
    <cellStyle name="Normal 3 6 4 4 3 2" xfId="14449"/>
    <cellStyle name="Normal 3 6 4 4 3 2 2" xfId="30614"/>
    <cellStyle name="Normal 3 6 4 4 3 3" xfId="22589"/>
    <cellStyle name="Normal 3 6 4 4 4" xfId="16386"/>
    <cellStyle name="Normal 3 6 4 4 4 2" xfId="32551"/>
    <cellStyle name="Normal 3 6 4 4 5" xfId="9900"/>
    <cellStyle name="Normal 3 6 4 4 5 2" xfId="26065"/>
    <cellStyle name="Normal 3 6 4 4 6" xfId="8359"/>
    <cellStyle name="Normal 3 6 4 4 6 2" xfId="24526"/>
    <cellStyle name="Normal 3 6 4 4 7" xfId="18039"/>
    <cellStyle name="Normal 3 6 4 5" xfId="2208"/>
    <cellStyle name="Normal 3 6 4 5 2" xfId="4489"/>
    <cellStyle name="Normal 3 6 4 5 2 2" xfId="12519"/>
    <cellStyle name="Normal 3 6 4 5 2 2 2" xfId="28684"/>
    <cellStyle name="Normal 3 6 4 5 2 3" xfId="20659"/>
    <cellStyle name="Normal 3 6 4 5 3" xfId="6819"/>
    <cellStyle name="Normal 3 6 4 5 3 2" xfId="14846"/>
    <cellStyle name="Normal 3 6 4 5 3 2 2" xfId="31011"/>
    <cellStyle name="Normal 3 6 4 5 3 3" xfId="22986"/>
    <cellStyle name="Normal 3 6 4 5 4" xfId="10297"/>
    <cellStyle name="Normal 3 6 4 5 4 2" xfId="26462"/>
    <cellStyle name="Normal 3 6 4 5 5" xfId="18437"/>
    <cellStyle name="Normal 3 6 4 6" xfId="2851"/>
    <cellStyle name="Normal 3 6 4 6 2" xfId="5213"/>
    <cellStyle name="Normal 3 6 4 6 2 2" xfId="13240"/>
    <cellStyle name="Normal 3 6 4 6 2 2 2" xfId="29405"/>
    <cellStyle name="Normal 3 6 4 6 2 3" xfId="21380"/>
    <cellStyle name="Normal 3 6 4 6 3" xfId="10913"/>
    <cellStyle name="Normal 3 6 4 6 3 2" xfId="27078"/>
    <cellStyle name="Normal 3 6 4 6 4" xfId="19053"/>
    <cellStyle name="Normal 3 6 4 7" xfId="2618"/>
    <cellStyle name="Normal 3 6 4 7 2" xfId="10698"/>
    <cellStyle name="Normal 3 6 4 7 2 2" xfId="26863"/>
    <cellStyle name="Normal 3 6 4 7 3" xfId="18838"/>
    <cellStyle name="Normal 3 6 4 8" xfId="4887"/>
    <cellStyle name="Normal 3 6 4 8 2" xfId="12914"/>
    <cellStyle name="Normal 3 6 4 8 2 2" xfId="29079"/>
    <cellStyle name="Normal 3 6 4 8 3" xfId="21054"/>
    <cellStyle name="Normal 3 6 4 9" xfId="15177"/>
    <cellStyle name="Normal 3 6 4 9 2" xfId="31342"/>
    <cellStyle name="Normal 3 6 5" xfId="629"/>
    <cellStyle name="Normal 3 6 6" xfId="981"/>
    <cellStyle name="Normal 3 6 7" xfId="719"/>
    <cellStyle name="Normal 3 6 7 2" xfId="3073"/>
    <cellStyle name="Normal 3 6 7 2 2" xfId="11117"/>
    <cellStyle name="Normal 3 6 7 2 2 2" xfId="27282"/>
    <cellStyle name="Normal 3 6 7 2 3" xfId="19257"/>
    <cellStyle name="Normal 3 6 7 3" xfId="5417"/>
    <cellStyle name="Normal 3 6 7 3 2" xfId="13444"/>
    <cellStyle name="Normal 3 6 7 3 2 2" xfId="29609"/>
    <cellStyle name="Normal 3 6 7 3 3" xfId="21584"/>
    <cellStyle name="Normal 3 6 7 4" xfId="15381"/>
    <cellStyle name="Normal 3 6 7 4 2" xfId="31546"/>
    <cellStyle name="Normal 3 6 7 5" xfId="8893"/>
    <cellStyle name="Normal 3 6 7 5 2" xfId="25060"/>
    <cellStyle name="Normal 3 6 7 6" xfId="7354"/>
    <cellStyle name="Normal 3 6 7 6 2" xfId="23521"/>
    <cellStyle name="Normal 3 6 7 7" xfId="17034"/>
    <cellStyle name="Normal 3 6 8" xfId="1199"/>
    <cellStyle name="Normal 3 6 8 2" xfId="3480"/>
    <cellStyle name="Normal 3 6 8 2 2" xfId="11514"/>
    <cellStyle name="Normal 3 6 8 2 2 2" xfId="27679"/>
    <cellStyle name="Normal 3 6 8 2 3" xfId="19654"/>
    <cellStyle name="Normal 3 6 8 3" xfId="5814"/>
    <cellStyle name="Normal 3 6 8 3 2" xfId="13841"/>
    <cellStyle name="Normal 3 6 8 3 2 2" xfId="30006"/>
    <cellStyle name="Normal 3 6 8 3 3" xfId="21981"/>
    <cellStyle name="Normal 3 6 8 4" xfId="15778"/>
    <cellStyle name="Normal 3 6 8 4 2" xfId="31943"/>
    <cellStyle name="Normal 3 6 8 5" xfId="9290"/>
    <cellStyle name="Normal 3 6 8 5 2" xfId="25457"/>
    <cellStyle name="Normal 3 6 8 6" xfId="7751"/>
    <cellStyle name="Normal 3 6 8 6 2" xfId="23918"/>
    <cellStyle name="Normal 3 6 8 7" xfId="17431"/>
    <cellStyle name="Normal 3 6 9" xfId="1616"/>
    <cellStyle name="Normal 3 6 9 2" xfId="3897"/>
    <cellStyle name="Normal 3 6 9 2 2" xfId="11929"/>
    <cellStyle name="Normal 3 6 9 2 2 2" xfId="28094"/>
    <cellStyle name="Normal 3 6 9 2 3" xfId="20069"/>
    <cellStyle name="Normal 3 6 9 3" xfId="6229"/>
    <cellStyle name="Normal 3 6 9 3 2" xfId="14256"/>
    <cellStyle name="Normal 3 6 9 3 2 2" xfId="30421"/>
    <cellStyle name="Normal 3 6 9 3 3" xfId="22396"/>
    <cellStyle name="Normal 3 6 9 4" xfId="16193"/>
    <cellStyle name="Normal 3 6 9 4 2" xfId="32358"/>
    <cellStyle name="Normal 3 6 9 5" xfId="9707"/>
    <cellStyle name="Normal 3 6 9 5 2" xfId="25872"/>
    <cellStyle name="Normal 3 6 9 6" xfId="8166"/>
    <cellStyle name="Normal 3 6 9 6 2" xfId="24333"/>
    <cellStyle name="Normal 3 6 9 7" xfId="17846"/>
    <cellStyle name="Normal 3 7" xfId="465"/>
    <cellStyle name="Normal 3 7 10" xfId="8690"/>
    <cellStyle name="Normal 3 7 10 2" xfId="24857"/>
    <cellStyle name="Normal 3 7 11" xfId="7151"/>
    <cellStyle name="Normal 3 7 11 2" xfId="23318"/>
    <cellStyle name="Normal 3 7 12" xfId="16830"/>
    <cellStyle name="Normal 3 7 2" xfId="985"/>
    <cellStyle name="Normal 3 7 2 2" xfId="3276"/>
    <cellStyle name="Normal 3 7 2 2 2" xfId="11311"/>
    <cellStyle name="Normal 3 7 2 2 2 2" xfId="27476"/>
    <cellStyle name="Normal 3 7 2 2 3" xfId="19451"/>
    <cellStyle name="Normal 3 7 2 3" xfId="5611"/>
    <cellStyle name="Normal 3 7 2 3 2" xfId="13638"/>
    <cellStyle name="Normal 3 7 2 3 2 2" xfId="29803"/>
    <cellStyle name="Normal 3 7 2 3 3" xfId="21778"/>
    <cellStyle name="Normal 3 7 2 4" xfId="15575"/>
    <cellStyle name="Normal 3 7 2 4 2" xfId="31740"/>
    <cellStyle name="Normal 3 7 2 5" xfId="9087"/>
    <cellStyle name="Normal 3 7 2 5 2" xfId="25254"/>
    <cellStyle name="Normal 3 7 2 6" xfId="7548"/>
    <cellStyle name="Normal 3 7 2 6 2" xfId="23715"/>
    <cellStyle name="Normal 3 7 2 7" xfId="17228"/>
    <cellStyle name="Normal 3 7 3" xfId="1394"/>
    <cellStyle name="Normal 3 7 3 2" xfId="3675"/>
    <cellStyle name="Normal 3 7 3 2 2" xfId="11708"/>
    <cellStyle name="Normal 3 7 3 2 2 2" xfId="27873"/>
    <cellStyle name="Normal 3 7 3 2 3" xfId="19848"/>
    <cellStyle name="Normal 3 7 3 3" xfId="6008"/>
    <cellStyle name="Normal 3 7 3 3 2" xfId="14035"/>
    <cellStyle name="Normal 3 7 3 3 2 2" xfId="30200"/>
    <cellStyle name="Normal 3 7 3 3 3" xfId="22175"/>
    <cellStyle name="Normal 3 7 3 4" xfId="15972"/>
    <cellStyle name="Normal 3 7 3 4 2" xfId="32137"/>
    <cellStyle name="Normal 3 7 3 5" xfId="9485"/>
    <cellStyle name="Normal 3 7 3 5 2" xfId="25651"/>
    <cellStyle name="Normal 3 7 3 6" xfId="7945"/>
    <cellStyle name="Normal 3 7 3 6 2" xfId="24112"/>
    <cellStyle name="Normal 3 7 3 7" xfId="17625"/>
    <cellStyle name="Normal 3 7 4" xfId="1810"/>
    <cellStyle name="Normal 3 7 4 2" xfId="4091"/>
    <cellStyle name="Normal 3 7 4 2 2" xfId="12123"/>
    <cellStyle name="Normal 3 7 4 2 2 2" xfId="28288"/>
    <cellStyle name="Normal 3 7 4 2 3" xfId="20263"/>
    <cellStyle name="Normal 3 7 4 3" xfId="6423"/>
    <cellStyle name="Normal 3 7 4 3 2" xfId="14450"/>
    <cellStyle name="Normal 3 7 4 3 2 2" xfId="30615"/>
    <cellStyle name="Normal 3 7 4 3 3" xfId="22590"/>
    <cellStyle name="Normal 3 7 4 4" xfId="16387"/>
    <cellStyle name="Normal 3 7 4 4 2" xfId="32552"/>
    <cellStyle name="Normal 3 7 4 5" xfId="9901"/>
    <cellStyle name="Normal 3 7 4 5 2" xfId="26066"/>
    <cellStyle name="Normal 3 7 4 6" xfId="8360"/>
    <cellStyle name="Normal 3 7 4 6 2" xfId="24527"/>
    <cellStyle name="Normal 3 7 4 7" xfId="18040"/>
    <cellStyle name="Normal 3 7 5" xfId="2209"/>
    <cellStyle name="Normal 3 7 5 2" xfId="4490"/>
    <cellStyle name="Normal 3 7 5 2 2" xfId="12520"/>
    <cellStyle name="Normal 3 7 5 2 2 2" xfId="28685"/>
    <cellStyle name="Normal 3 7 5 2 3" xfId="20660"/>
    <cellStyle name="Normal 3 7 5 3" xfId="6820"/>
    <cellStyle name="Normal 3 7 5 3 2" xfId="14847"/>
    <cellStyle name="Normal 3 7 5 3 2 2" xfId="31012"/>
    <cellStyle name="Normal 3 7 5 3 3" xfId="22987"/>
    <cellStyle name="Normal 3 7 5 4" xfId="10298"/>
    <cellStyle name="Normal 3 7 5 4 2" xfId="26463"/>
    <cellStyle name="Normal 3 7 5 5" xfId="18438"/>
    <cellStyle name="Normal 3 7 6" xfId="2852"/>
    <cellStyle name="Normal 3 7 6 2" xfId="5214"/>
    <cellStyle name="Normal 3 7 6 2 2" xfId="13241"/>
    <cellStyle name="Normal 3 7 6 2 2 2" xfId="29406"/>
    <cellStyle name="Normal 3 7 6 2 3" xfId="21381"/>
    <cellStyle name="Normal 3 7 6 3" xfId="10914"/>
    <cellStyle name="Normal 3 7 6 3 2" xfId="27079"/>
    <cellStyle name="Normal 3 7 6 4" xfId="19054"/>
    <cellStyle name="Normal 3 7 7" xfId="2619"/>
    <cellStyle name="Normal 3 7 7 2" xfId="10699"/>
    <cellStyle name="Normal 3 7 7 2 2" xfId="26864"/>
    <cellStyle name="Normal 3 7 7 3" xfId="18839"/>
    <cellStyle name="Normal 3 7 8" xfId="4888"/>
    <cellStyle name="Normal 3 7 8 2" xfId="12915"/>
    <cellStyle name="Normal 3 7 8 2 2" xfId="29080"/>
    <cellStyle name="Normal 3 7 8 3" xfId="21055"/>
    <cellStyle name="Normal 3 7 9" xfId="15178"/>
    <cellStyle name="Normal 3 7 9 2" xfId="31343"/>
    <cellStyle name="Normal 3 8" xfId="466"/>
    <cellStyle name="Normal 3 8 10" xfId="8691"/>
    <cellStyle name="Normal 3 8 10 2" xfId="24858"/>
    <cellStyle name="Normal 3 8 11" xfId="7152"/>
    <cellStyle name="Normal 3 8 11 2" xfId="23319"/>
    <cellStyle name="Normal 3 8 12" xfId="16831"/>
    <cellStyle name="Normal 3 8 2" xfId="986"/>
    <cellStyle name="Normal 3 8 2 2" xfId="3277"/>
    <cellStyle name="Normal 3 8 2 2 2" xfId="11312"/>
    <cellStyle name="Normal 3 8 2 2 2 2" xfId="27477"/>
    <cellStyle name="Normal 3 8 2 2 3" xfId="19452"/>
    <cellStyle name="Normal 3 8 2 3" xfId="5612"/>
    <cellStyle name="Normal 3 8 2 3 2" xfId="13639"/>
    <cellStyle name="Normal 3 8 2 3 2 2" xfId="29804"/>
    <cellStyle name="Normal 3 8 2 3 3" xfId="21779"/>
    <cellStyle name="Normal 3 8 2 4" xfId="15576"/>
    <cellStyle name="Normal 3 8 2 4 2" xfId="31741"/>
    <cellStyle name="Normal 3 8 2 5" xfId="9088"/>
    <cellStyle name="Normal 3 8 2 5 2" xfId="25255"/>
    <cellStyle name="Normal 3 8 2 6" xfId="7549"/>
    <cellStyle name="Normal 3 8 2 6 2" xfId="23716"/>
    <cellStyle name="Normal 3 8 2 7" xfId="17229"/>
    <cellStyle name="Normal 3 8 3" xfId="1395"/>
    <cellStyle name="Normal 3 8 3 2" xfId="3676"/>
    <cellStyle name="Normal 3 8 3 2 2" xfId="11709"/>
    <cellStyle name="Normal 3 8 3 2 2 2" xfId="27874"/>
    <cellStyle name="Normal 3 8 3 2 3" xfId="19849"/>
    <cellStyle name="Normal 3 8 3 3" xfId="6009"/>
    <cellStyle name="Normal 3 8 3 3 2" xfId="14036"/>
    <cellStyle name="Normal 3 8 3 3 2 2" xfId="30201"/>
    <cellStyle name="Normal 3 8 3 3 3" xfId="22176"/>
    <cellStyle name="Normal 3 8 3 4" xfId="15973"/>
    <cellStyle name="Normal 3 8 3 4 2" xfId="32138"/>
    <cellStyle name="Normal 3 8 3 5" xfId="9486"/>
    <cellStyle name="Normal 3 8 3 5 2" xfId="25652"/>
    <cellStyle name="Normal 3 8 3 6" xfId="7946"/>
    <cellStyle name="Normal 3 8 3 6 2" xfId="24113"/>
    <cellStyle name="Normal 3 8 3 7" xfId="17626"/>
    <cellStyle name="Normal 3 8 4" xfId="1811"/>
    <cellStyle name="Normal 3 8 4 2" xfId="4092"/>
    <cellStyle name="Normal 3 8 4 2 2" xfId="12124"/>
    <cellStyle name="Normal 3 8 4 2 2 2" xfId="28289"/>
    <cellStyle name="Normal 3 8 4 2 3" xfId="20264"/>
    <cellStyle name="Normal 3 8 4 3" xfId="6424"/>
    <cellStyle name="Normal 3 8 4 3 2" xfId="14451"/>
    <cellStyle name="Normal 3 8 4 3 2 2" xfId="30616"/>
    <cellStyle name="Normal 3 8 4 3 3" xfId="22591"/>
    <cellStyle name="Normal 3 8 4 4" xfId="16388"/>
    <cellStyle name="Normal 3 8 4 4 2" xfId="32553"/>
    <cellStyle name="Normal 3 8 4 5" xfId="9902"/>
    <cellStyle name="Normal 3 8 4 5 2" xfId="26067"/>
    <cellStyle name="Normal 3 8 4 6" xfId="8361"/>
    <cellStyle name="Normal 3 8 4 6 2" xfId="24528"/>
    <cellStyle name="Normal 3 8 4 7" xfId="18041"/>
    <cellStyle name="Normal 3 8 5" xfId="2210"/>
    <cellStyle name="Normal 3 8 5 2" xfId="4491"/>
    <cellStyle name="Normal 3 8 5 2 2" xfId="12521"/>
    <cellStyle name="Normal 3 8 5 2 2 2" xfId="28686"/>
    <cellStyle name="Normal 3 8 5 2 3" xfId="20661"/>
    <cellStyle name="Normal 3 8 5 3" xfId="6821"/>
    <cellStyle name="Normal 3 8 5 3 2" xfId="14848"/>
    <cellStyle name="Normal 3 8 5 3 2 2" xfId="31013"/>
    <cellStyle name="Normal 3 8 5 3 3" xfId="22988"/>
    <cellStyle name="Normal 3 8 5 4" xfId="10299"/>
    <cellStyle name="Normal 3 8 5 4 2" xfId="26464"/>
    <cellStyle name="Normal 3 8 5 5" xfId="18439"/>
    <cellStyle name="Normal 3 8 6" xfId="2853"/>
    <cellStyle name="Normal 3 8 6 2" xfId="5215"/>
    <cellStyle name="Normal 3 8 6 2 2" xfId="13242"/>
    <cellStyle name="Normal 3 8 6 2 2 2" xfId="29407"/>
    <cellStyle name="Normal 3 8 6 2 3" xfId="21382"/>
    <cellStyle name="Normal 3 8 6 3" xfId="10915"/>
    <cellStyle name="Normal 3 8 6 3 2" xfId="27080"/>
    <cellStyle name="Normal 3 8 6 4" xfId="19055"/>
    <cellStyle name="Normal 3 8 7" xfId="2620"/>
    <cellStyle name="Normal 3 8 7 2" xfId="10700"/>
    <cellStyle name="Normal 3 8 7 2 2" xfId="26865"/>
    <cellStyle name="Normal 3 8 7 3" xfId="18840"/>
    <cellStyle name="Normal 3 8 8" xfId="4889"/>
    <cellStyle name="Normal 3 8 8 2" xfId="12916"/>
    <cellStyle name="Normal 3 8 8 2 2" xfId="29081"/>
    <cellStyle name="Normal 3 8 8 3" xfId="21056"/>
    <cellStyle name="Normal 3 8 9" xfId="15179"/>
    <cellStyle name="Normal 3 8 9 2" xfId="31344"/>
    <cellStyle name="Normal 3 9" xfId="467"/>
    <cellStyle name="Normal 3 9 10" xfId="8692"/>
    <cellStyle name="Normal 3 9 10 2" xfId="24859"/>
    <cellStyle name="Normal 3 9 11" xfId="7153"/>
    <cellStyle name="Normal 3 9 11 2" xfId="23320"/>
    <cellStyle name="Normal 3 9 12" xfId="16832"/>
    <cellStyle name="Normal 3 9 2" xfId="987"/>
    <cellStyle name="Normal 3 9 2 2" xfId="3278"/>
    <cellStyle name="Normal 3 9 2 2 2" xfId="11313"/>
    <cellStyle name="Normal 3 9 2 2 2 2" xfId="27478"/>
    <cellStyle name="Normal 3 9 2 2 3" xfId="19453"/>
    <cellStyle name="Normal 3 9 2 3" xfId="5613"/>
    <cellStyle name="Normal 3 9 2 3 2" xfId="13640"/>
    <cellStyle name="Normal 3 9 2 3 2 2" xfId="29805"/>
    <cellStyle name="Normal 3 9 2 3 3" xfId="21780"/>
    <cellStyle name="Normal 3 9 2 4" xfId="15577"/>
    <cellStyle name="Normal 3 9 2 4 2" xfId="31742"/>
    <cellStyle name="Normal 3 9 2 5" xfId="9089"/>
    <cellStyle name="Normal 3 9 2 5 2" xfId="25256"/>
    <cellStyle name="Normal 3 9 2 6" xfId="7550"/>
    <cellStyle name="Normal 3 9 2 6 2" xfId="23717"/>
    <cellStyle name="Normal 3 9 2 7" xfId="17230"/>
    <cellStyle name="Normal 3 9 3" xfId="1396"/>
    <cellStyle name="Normal 3 9 3 2" xfId="3677"/>
    <cellStyle name="Normal 3 9 3 2 2" xfId="11710"/>
    <cellStyle name="Normal 3 9 3 2 2 2" xfId="27875"/>
    <cellStyle name="Normal 3 9 3 2 3" xfId="19850"/>
    <cellStyle name="Normal 3 9 3 3" xfId="6010"/>
    <cellStyle name="Normal 3 9 3 3 2" xfId="14037"/>
    <cellStyle name="Normal 3 9 3 3 2 2" xfId="30202"/>
    <cellStyle name="Normal 3 9 3 3 3" xfId="22177"/>
    <cellStyle name="Normal 3 9 3 4" xfId="15974"/>
    <cellStyle name="Normal 3 9 3 4 2" xfId="32139"/>
    <cellStyle name="Normal 3 9 3 5" xfId="9487"/>
    <cellStyle name="Normal 3 9 3 5 2" xfId="25653"/>
    <cellStyle name="Normal 3 9 3 6" xfId="7947"/>
    <cellStyle name="Normal 3 9 3 6 2" xfId="24114"/>
    <cellStyle name="Normal 3 9 3 7" xfId="17627"/>
    <cellStyle name="Normal 3 9 4" xfId="1812"/>
    <cellStyle name="Normal 3 9 4 2" xfId="4093"/>
    <cellStyle name="Normal 3 9 4 2 2" xfId="12125"/>
    <cellStyle name="Normal 3 9 4 2 2 2" xfId="28290"/>
    <cellStyle name="Normal 3 9 4 2 3" xfId="20265"/>
    <cellStyle name="Normal 3 9 4 3" xfId="6425"/>
    <cellStyle name="Normal 3 9 4 3 2" xfId="14452"/>
    <cellStyle name="Normal 3 9 4 3 2 2" xfId="30617"/>
    <cellStyle name="Normal 3 9 4 3 3" xfId="22592"/>
    <cellStyle name="Normal 3 9 4 4" xfId="16389"/>
    <cellStyle name="Normal 3 9 4 4 2" xfId="32554"/>
    <cellStyle name="Normal 3 9 4 5" xfId="9903"/>
    <cellStyle name="Normal 3 9 4 5 2" xfId="26068"/>
    <cellStyle name="Normal 3 9 4 6" xfId="8362"/>
    <cellStyle name="Normal 3 9 4 6 2" xfId="24529"/>
    <cellStyle name="Normal 3 9 4 7" xfId="18042"/>
    <cellStyle name="Normal 3 9 5" xfId="2211"/>
    <cellStyle name="Normal 3 9 5 2" xfId="4492"/>
    <cellStyle name="Normal 3 9 5 2 2" xfId="12522"/>
    <cellStyle name="Normal 3 9 5 2 2 2" xfId="28687"/>
    <cellStyle name="Normal 3 9 5 2 3" xfId="20662"/>
    <cellStyle name="Normal 3 9 5 3" xfId="6822"/>
    <cellStyle name="Normal 3 9 5 3 2" xfId="14849"/>
    <cellStyle name="Normal 3 9 5 3 2 2" xfId="31014"/>
    <cellStyle name="Normal 3 9 5 3 3" xfId="22989"/>
    <cellStyle name="Normal 3 9 5 4" xfId="10300"/>
    <cellStyle name="Normal 3 9 5 4 2" xfId="26465"/>
    <cellStyle name="Normal 3 9 5 5" xfId="18440"/>
    <cellStyle name="Normal 3 9 6" xfId="2854"/>
    <cellStyle name="Normal 3 9 6 2" xfId="5216"/>
    <cellStyle name="Normal 3 9 6 2 2" xfId="13243"/>
    <cellStyle name="Normal 3 9 6 2 2 2" xfId="29408"/>
    <cellStyle name="Normal 3 9 6 2 3" xfId="21383"/>
    <cellStyle name="Normal 3 9 6 3" xfId="10916"/>
    <cellStyle name="Normal 3 9 6 3 2" xfId="27081"/>
    <cellStyle name="Normal 3 9 6 4" xfId="19056"/>
    <cellStyle name="Normal 3 9 7" xfId="2621"/>
    <cellStyle name="Normal 3 9 7 2" xfId="10701"/>
    <cellStyle name="Normal 3 9 7 2 2" xfId="26866"/>
    <cellStyle name="Normal 3 9 7 3" xfId="18841"/>
    <cellStyle name="Normal 3 9 8" xfId="4890"/>
    <cellStyle name="Normal 3 9 8 2" xfId="12917"/>
    <cellStyle name="Normal 3 9 8 2 2" xfId="29082"/>
    <cellStyle name="Normal 3 9 8 3" xfId="21057"/>
    <cellStyle name="Normal 3 9 9" xfId="15180"/>
    <cellStyle name="Normal 3 9 9 2" xfId="31345"/>
    <cellStyle name="Normal 4" xfId="173"/>
    <cellStyle name="Normal 4 10" xfId="809"/>
    <cellStyle name="Normal 4 10 10" xfId="7396"/>
    <cellStyle name="Normal 4 10 10 2" xfId="23563"/>
    <cellStyle name="Normal 4 10 11" xfId="17076"/>
    <cellStyle name="Normal 4 10 2" xfId="1242"/>
    <cellStyle name="Normal 4 10 2 2" xfId="3523"/>
    <cellStyle name="Normal 4 10 2 2 2" xfId="11556"/>
    <cellStyle name="Normal 4 10 2 2 2 2" xfId="27721"/>
    <cellStyle name="Normal 4 10 2 2 3" xfId="19696"/>
    <cellStyle name="Normal 4 10 2 3" xfId="5856"/>
    <cellStyle name="Normal 4 10 2 3 2" xfId="13883"/>
    <cellStyle name="Normal 4 10 2 3 2 2" xfId="30048"/>
    <cellStyle name="Normal 4 10 2 3 3" xfId="22023"/>
    <cellStyle name="Normal 4 10 2 4" xfId="15820"/>
    <cellStyle name="Normal 4 10 2 4 2" xfId="31985"/>
    <cellStyle name="Normal 4 10 2 5" xfId="9333"/>
    <cellStyle name="Normal 4 10 2 5 2" xfId="25499"/>
    <cellStyle name="Normal 4 10 2 6" xfId="7793"/>
    <cellStyle name="Normal 4 10 2 6 2" xfId="23960"/>
    <cellStyle name="Normal 4 10 2 7" xfId="17473"/>
    <cellStyle name="Normal 4 10 3" xfId="1658"/>
    <cellStyle name="Normal 4 10 3 2" xfId="3939"/>
    <cellStyle name="Normal 4 10 3 2 2" xfId="11971"/>
    <cellStyle name="Normal 4 10 3 2 2 2" xfId="28136"/>
    <cellStyle name="Normal 4 10 3 2 3" xfId="20111"/>
    <cellStyle name="Normal 4 10 3 3" xfId="6271"/>
    <cellStyle name="Normal 4 10 3 3 2" xfId="14298"/>
    <cellStyle name="Normal 4 10 3 3 2 2" xfId="30463"/>
    <cellStyle name="Normal 4 10 3 3 3" xfId="22438"/>
    <cellStyle name="Normal 4 10 3 4" xfId="16235"/>
    <cellStyle name="Normal 4 10 3 4 2" xfId="32400"/>
    <cellStyle name="Normal 4 10 3 5" xfId="9749"/>
    <cellStyle name="Normal 4 10 3 5 2" xfId="25914"/>
    <cellStyle name="Normal 4 10 3 6" xfId="8208"/>
    <cellStyle name="Normal 4 10 3 6 2" xfId="24375"/>
    <cellStyle name="Normal 4 10 3 7" xfId="17888"/>
    <cellStyle name="Normal 4 10 4" xfId="2057"/>
    <cellStyle name="Normal 4 10 4 2" xfId="4338"/>
    <cellStyle name="Normal 4 10 4 2 2" xfId="12368"/>
    <cellStyle name="Normal 4 10 4 2 2 2" xfId="28533"/>
    <cellStyle name="Normal 4 10 4 2 3" xfId="20508"/>
    <cellStyle name="Normal 4 10 4 3" xfId="6668"/>
    <cellStyle name="Normal 4 10 4 3 2" xfId="14695"/>
    <cellStyle name="Normal 4 10 4 3 2 2" xfId="30860"/>
    <cellStyle name="Normal 4 10 4 3 3" xfId="22835"/>
    <cellStyle name="Normal 4 10 4 4" xfId="10146"/>
    <cellStyle name="Normal 4 10 4 4 2" xfId="26311"/>
    <cellStyle name="Normal 4 10 4 5" xfId="18286"/>
    <cellStyle name="Normal 4 10 5" xfId="3116"/>
    <cellStyle name="Normal 4 10 5 2" xfId="5459"/>
    <cellStyle name="Normal 4 10 5 2 2" xfId="13486"/>
    <cellStyle name="Normal 4 10 5 2 2 2" xfId="29651"/>
    <cellStyle name="Normal 4 10 5 2 3" xfId="21626"/>
    <cellStyle name="Normal 4 10 5 3" xfId="11159"/>
    <cellStyle name="Normal 4 10 5 3 2" xfId="27324"/>
    <cellStyle name="Normal 4 10 5 4" xfId="19299"/>
    <cellStyle name="Normal 4 10 6" xfId="2538"/>
    <cellStyle name="Normal 4 10 6 2" xfId="10624"/>
    <cellStyle name="Normal 4 10 6 2 2" xfId="26789"/>
    <cellStyle name="Normal 4 10 6 3" xfId="18764"/>
    <cellStyle name="Normal 4 10 7" xfId="4740"/>
    <cellStyle name="Normal 4 10 7 2" xfId="12767"/>
    <cellStyle name="Normal 4 10 7 2 2" xfId="28932"/>
    <cellStyle name="Normal 4 10 7 3" xfId="20907"/>
    <cellStyle name="Normal 4 10 8" xfId="15423"/>
    <cellStyle name="Normal 4 10 8 2" xfId="31588"/>
    <cellStyle name="Normal 4 10 9" xfId="8935"/>
    <cellStyle name="Normal 4 10 9 2" xfId="25102"/>
    <cellStyle name="Normal 4 11" xfId="2403"/>
    <cellStyle name="Normal 4 11 2" xfId="5062"/>
    <cellStyle name="Normal 4 11 2 2" xfId="13089"/>
    <cellStyle name="Normal 4 11 2 2 2" xfId="29254"/>
    <cellStyle name="Normal 4 11 2 3" xfId="21229"/>
    <cellStyle name="Normal 4 11 3" xfId="10491"/>
    <cellStyle name="Normal 4 11 3 2" xfId="26656"/>
    <cellStyle name="Normal 4 11 4" xfId="18631"/>
    <cellStyle name="Normal 4 12" xfId="15026"/>
    <cellStyle name="Normal 4 12 2" xfId="31191"/>
    <cellStyle name="Normal 4 13" xfId="8538"/>
    <cellStyle name="Normal 4 13 2" xfId="24705"/>
    <cellStyle name="Normal 4 14" xfId="6999"/>
    <cellStyle name="Normal 4 14 2" xfId="23166"/>
    <cellStyle name="Normal 4 15" xfId="16565"/>
    <cellStyle name="Normal 4 15 2" xfId="32730"/>
    <cellStyle name="Normal 4 16" xfId="16678"/>
    <cellStyle name="Normal 4 2" xfId="174"/>
    <cellStyle name="Normal 4 2 10" xfId="7000"/>
    <cellStyle name="Normal 4 2 10 2" xfId="23167"/>
    <cellStyle name="Normal 4 2 11" xfId="16566"/>
    <cellStyle name="Normal 4 2 11 2" xfId="32731"/>
    <cellStyle name="Normal 4 2 12" xfId="16679"/>
    <cellStyle name="Normal 4 2 2" xfId="175"/>
    <cellStyle name="Normal 4 2 3" xfId="176"/>
    <cellStyle name="Normal 4 2 3 10" xfId="15028"/>
    <cellStyle name="Normal 4 2 3 10 2" xfId="31193"/>
    <cellStyle name="Normal 4 2 3 11" xfId="8540"/>
    <cellStyle name="Normal 4 2 3 11 2" xfId="24707"/>
    <cellStyle name="Normal 4 2 3 12" xfId="7001"/>
    <cellStyle name="Normal 4 2 3 12 2" xfId="23168"/>
    <cellStyle name="Normal 4 2 3 13" xfId="16567"/>
    <cellStyle name="Normal 4 2 3 13 2" xfId="32732"/>
    <cellStyle name="Normal 4 2 3 14" xfId="16680"/>
    <cellStyle name="Normal 4 2 3 2" xfId="283"/>
    <cellStyle name="Normal 4 2 3 2 10" xfId="7057"/>
    <cellStyle name="Normal 4 2 3 2 10 2" xfId="23224"/>
    <cellStyle name="Normal 4 2 3 2 11" xfId="16623"/>
    <cellStyle name="Normal 4 2 3 2 11 2" xfId="32788"/>
    <cellStyle name="Normal 4 2 3 2 12" xfId="16736"/>
    <cellStyle name="Normal 4 2 3 2 2" xfId="887"/>
    <cellStyle name="Normal 4 2 3 2 2 2" xfId="3182"/>
    <cellStyle name="Normal 4 2 3 2 2 2 2" xfId="11217"/>
    <cellStyle name="Normal 4 2 3 2 2 2 2 2" xfId="27382"/>
    <cellStyle name="Normal 4 2 3 2 2 2 3" xfId="19357"/>
    <cellStyle name="Normal 4 2 3 2 2 3" xfId="5517"/>
    <cellStyle name="Normal 4 2 3 2 2 3 2" xfId="13544"/>
    <cellStyle name="Normal 4 2 3 2 2 3 2 2" xfId="29709"/>
    <cellStyle name="Normal 4 2 3 2 2 3 3" xfId="21684"/>
    <cellStyle name="Normal 4 2 3 2 2 4" xfId="15481"/>
    <cellStyle name="Normal 4 2 3 2 2 4 2" xfId="31646"/>
    <cellStyle name="Normal 4 2 3 2 2 5" xfId="8993"/>
    <cellStyle name="Normal 4 2 3 2 2 5 2" xfId="25160"/>
    <cellStyle name="Normal 4 2 3 2 2 6" xfId="7454"/>
    <cellStyle name="Normal 4 2 3 2 2 6 2" xfId="23621"/>
    <cellStyle name="Normal 4 2 3 2 2 7" xfId="17134"/>
    <cellStyle name="Normal 4 2 3 2 3" xfId="1300"/>
    <cellStyle name="Normal 4 2 3 2 3 2" xfId="3581"/>
    <cellStyle name="Normal 4 2 3 2 3 2 2" xfId="11614"/>
    <cellStyle name="Normal 4 2 3 2 3 2 2 2" xfId="27779"/>
    <cellStyle name="Normal 4 2 3 2 3 2 3" xfId="19754"/>
    <cellStyle name="Normal 4 2 3 2 3 3" xfId="5914"/>
    <cellStyle name="Normal 4 2 3 2 3 3 2" xfId="13941"/>
    <cellStyle name="Normal 4 2 3 2 3 3 2 2" xfId="30106"/>
    <cellStyle name="Normal 4 2 3 2 3 3 3" xfId="22081"/>
    <cellStyle name="Normal 4 2 3 2 3 4" xfId="15878"/>
    <cellStyle name="Normal 4 2 3 2 3 4 2" xfId="32043"/>
    <cellStyle name="Normal 4 2 3 2 3 5" xfId="9391"/>
    <cellStyle name="Normal 4 2 3 2 3 5 2" xfId="25557"/>
    <cellStyle name="Normal 4 2 3 2 3 6" xfId="7851"/>
    <cellStyle name="Normal 4 2 3 2 3 6 2" xfId="24018"/>
    <cellStyle name="Normal 4 2 3 2 3 7" xfId="17531"/>
    <cellStyle name="Normal 4 2 3 2 4" xfId="1716"/>
    <cellStyle name="Normal 4 2 3 2 4 2" xfId="3997"/>
    <cellStyle name="Normal 4 2 3 2 4 2 2" xfId="12029"/>
    <cellStyle name="Normal 4 2 3 2 4 2 2 2" xfId="28194"/>
    <cellStyle name="Normal 4 2 3 2 4 2 3" xfId="20169"/>
    <cellStyle name="Normal 4 2 3 2 4 3" xfId="6329"/>
    <cellStyle name="Normal 4 2 3 2 4 3 2" xfId="14356"/>
    <cellStyle name="Normal 4 2 3 2 4 3 2 2" xfId="30521"/>
    <cellStyle name="Normal 4 2 3 2 4 3 3" xfId="22496"/>
    <cellStyle name="Normal 4 2 3 2 4 4" xfId="16293"/>
    <cellStyle name="Normal 4 2 3 2 4 4 2" xfId="32458"/>
    <cellStyle name="Normal 4 2 3 2 4 5" xfId="9807"/>
    <cellStyle name="Normal 4 2 3 2 4 5 2" xfId="25972"/>
    <cellStyle name="Normal 4 2 3 2 4 6" xfId="8266"/>
    <cellStyle name="Normal 4 2 3 2 4 6 2" xfId="24433"/>
    <cellStyle name="Normal 4 2 3 2 4 7" xfId="17946"/>
    <cellStyle name="Normal 4 2 3 2 5" xfId="2115"/>
    <cellStyle name="Normal 4 2 3 2 5 2" xfId="4396"/>
    <cellStyle name="Normal 4 2 3 2 5 2 2" xfId="12426"/>
    <cellStyle name="Normal 4 2 3 2 5 2 2 2" xfId="28591"/>
    <cellStyle name="Normal 4 2 3 2 5 2 3" xfId="20566"/>
    <cellStyle name="Normal 4 2 3 2 5 3" xfId="6726"/>
    <cellStyle name="Normal 4 2 3 2 5 3 2" xfId="14753"/>
    <cellStyle name="Normal 4 2 3 2 5 3 2 2" xfId="30918"/>
    <cellStyle name="Normal 4 2 3 2 5 3 3" xfId="22893"/>
    <cellStyle name="Normal 4 2 3 2 5 4" xfId="10204"/>
    <cellStyle name="Normal 4 2 3 2 5 4 2" xfId="26369"/>
    <cellStyle name="Normal 4 2 3 2 5 5" xfId="18344"/>
    <cellStyle name="Normal 4 2 3 2 6" xfId="2461"/>
    <cellStyle name="Normal 4 2 3 2 6 2" xfId="5120"/>
    <cellStyle name="Normal 4 2 3 2 6 2 2" xfId="13147"/>
    <cellStyle name="Normal 4 2 3 2 6 2 2 2" xfId="29312"/>
    <cellStyle name="Normal 4 2 3 2 6 2 3" xfId="21287"/>
    <cellStyle name="Normal 4 2 3 2 6 3" xfId="10549"/>
    <cellStyle name="Normal 4 2 3 2 6 3 2" xfId="26714"/>
    <cellStyle name="Normal 4 2 3 2 6 4" xfId="18689"/>
    <cellStyle name="Normal 4 2 3 2 7" xfId="4798"/>
    <cellStyle name="Normal 4 2 3 2 7 2" xfId="12825"/>
    <cellStyle name="Normal 4 2 3 2 7 2 2" xfId="28990"/>
    <cellStyle name="Normal 4 2 3 2 7 3" xfId="20965"/>
    <cellStyle name="Normal 4 2 3 2 8" xfId="15084"/>
    <cellStyle name="Normal 4 2 3 2 8 2" xfId="31249"/>
    <cellStyle name="Normal 4 2 3 2 9" xfId="8596"/>
    <cellStyle name="Normal 4 2 3 2 9 2" xfId="24763"/>
    <cellStyle name="Normal 4 2 3 3" xfId="584"/>
    <cellStyle name="Normal 4 2 3 3 10" xfId="8765"/>
    <cellStyle name="Normal 4 2 3 3 10 2" xfId="24932"/>
    <cellStyle name="Normal 4 2 3 3 11" xfId="7226"/>
    <cellStyle name="Normal 4 2 3 3 11 2" xfId="23393"/>
    <cellStyle name="Normal 4 2 3 3 12" xfId="16906"/>
    <cellStyle name="Normal 4 2 3 3 2" xfId="1070"/>
    <cellStyle name="Normal 4 2 3 3 2 2" xfId="3351"/>
    <cellStyle name="Normal 4 2 3 3 2 2 2" xfId="11386"/>
    <cellStyle name="Normal 4 2 3 3 2 2 2 2" xfId="27551"/>
    <cellStyle name="Normal 4 2 3 3 2 2 3" xfId="19526"/>
    <cellStyle name="Normal 4 2 3 3 2 3" xfId="5686"/>
    <cellStyle name="Normal 4 2 3 3 2 3 2" xfId="13713"/>
    <cellStyle name="Normal 4 2 3 3 2 3 2 2" xfId="29878"/>
    <cellStyle name="Normal 4 2 3 3 2 3 3" xfId="21853"/>
    <cellStyle name="Normal 4 2 3 3 2 4" xfId="15650"/>
    <cellStyle name="Normal 4 2 3 3 2 4 2" xfId="31815"/>
    <cellStyle name="Normal 4 2 3 3 2 5" xfId="9162"/>
    <cellStyle name="Normal 4 2 3 3 2 5 2" xfId="25329"/>
    <cellStyle name="Normal 4 2 3 3 2 6" xfId="7623"/>
    <cellStyle name="Normal 4 2 3 3 2 6 2" xfId="23790"/>
    <cellStyle name="Normal 4 2 3 3 2 7" xfId="17303"/>
    <cellStyle name="Normal 4 2 3 3 3" xfId="1469"/>
    <cellStyle name="Normal 4 2 3 3 3 2" xfId="3750"/>
    <cellStyle name="Normal 4 2 3 3 3 2 2" xfId="11783"/>
    <cellStyle name="Normal 4 2 3 3 3 2 2 2" xfId="27948"/>
    <cellStyle name="Normal 4 2 3 3 3 2 3" xfId="19923"/>
    <cellStyle name="Normal 4 2 3 3 3 3" xfId="6083"/>
    <cellStyle name="Normal 4 2 3 3 3 3 2" xfId="14110"/>
    <cellStyle name="Normal 4 2 3 3 3 3 2 2" xfId="30275"/>
    <cellStyle name="Normal 4 2 3 3 3 3 3" xfId="22250"/>
    <cellStyle name="Normal 4 2 3 3 3 4" xfId="16047"/>
    <cellStyle name="Normal 4 2 3 3 3 4 2" xfId="32212"/>
    <cellStyle name="Normal 4 2 3 3 3 5" xfId="9560"/>
    <cellStyle name="Normal 4 2 3 3 3 5 2" xfId="25726"/>
    <cellStyle name="Normal 4 2 3 3 3 6" xfId="8020"/>
    <cellStyle name="Normal 4 2 3 3 3 6 2" xfId="24187"/>
    <cellStyle name="Normal 4 2 3 3 3 7" xfId="17700"/>
    <cellStyle name="Normal 4 2 3 3 4" xfId="1885"/>
    <cellStyle name="Normal 4 2 3 3 4 2" xfId="4166"/>
    <cellStyle name="Normal 4 2 3 3 4 2 2" xfId="12198"/>
    <cellStyle name="Normal 4 2 3 3 4 2 2 2" xfId="28363"/>
    <cellStyle name="Normal 4 2 3 3 4 2 3" xfId="20338"/>
    <cellStyle name="Normal 4 2 3 3 4 3" xfId="6498"/>
    <cellStyle name="Normal 4 2 3 3 4 3 2" xfId="14525"/>
    <cellStyle name="Normal 4 2 3 3 4 3 2 2" xfId="30690"/>
    <cellStyle name="Normal 4 2 3 3 4 3 3" xfId="22665"/>
    <cellStyle name="Normal 4 2 3 3 4 4" xfId="16462"/>
    <cellStyle name="Normal 4 2 3 3 4 4 2" xfId="32627"/>
    <cellStyle name="Normal 4 2 3 3 4 5" xfId="9976"/>
    <cellStyle name="Normal 4 2 3 3 4 5 2" xfId="26141"/>
    <cellStyle name="Normal 4 2 3 3 4 6" xfId="8435"/>
    <cellStyle name="Normal 4 2 3 3 4 6 2" xfId="24602"/>
    <cellStyle name="Normal 4 2 3 3 4 7" xfId="18115"/>
    <cellStyle name="Normal 4 2 3 3 5" xfId="2284"/>
    <cellStyle name="Normal 4 2 3 3 5 2" xfId="4565"/>
    <cellStyle name="Normal 4 2 3 3 5 2 2" xfId="12595"/>
    <cellStyle name="Normal 4 2 3 3 5 2 2 2" xfId="28760"/>
    <cellStyle name="Normal 4 2 3 3 5 2 3" xfId="20735"/>
    <cellStyle name="Normal 4 2 3 3 5 3" xfId="6895"/>
    <cellStyle name="Normal 4 2 3 3 5 3 2" xfId="14922"/>
    <cellStyle name="Normal 4 2 3 3 5 3 2 2" xfId="31087"/>
    <cellStyle name="Normal 4 2 3 3 5 3 3" xfId="23062"/>
    <cellStyle name="Normal 4 2 3 3 5 4" xfId="10373"/>
    <cellStyle name="Normal 4 2 3 3 5 4 2" xfId="26538"/>
    <cellStyle name="Normal 4 2 3 3 5 5" xfId="18513"/>
    <cellStyle name="Normal 4 2 3 3 6" xfId="2943"/>
    <cellStyle name="Normal 4 2 3 3 6 2" xfId="5289"/>
    <cellStyle name="Normal 4 2 3 3 6 2 2" xfId="13316"/>
    <cellStyle name="Normal 4 2 3 3 6 2 2 2" xfId="29481"/>
    <cellStyle name="Normal 4 2 3 3 6 2 3" xfId="21456"/>
    <cellStyle name="Normal 4 2 3 3 6 3" xfId="10989"/>
    <cellStyle name="Normal 4 2 3 3 6 3 2" xfId="27154"/>
    <cellStyle name="Normal 4 2 3 3 6 4" xfId="19129"/>
    <cellStyle name="Normal 4 2 3 3 7" xfId="2695"/>
    <cellStyle name="Normal 4 2 3 3 7 2" xfId="10770"/>
    <cellStyle name="Normal 4 2 3 3 7 2 2" xfId="26935"/>
    <cellStyle name="Normal 4 2 3 3 7 3" xfId="18910"/>
    <cellStyle name="Normal 4 2 3 3 8" xfId="4959"/>
    <cellStyle name="Normal 4 2 3 3 8 2" xfId="12986"/>
    <cellStyle name="Normal 4 2 3 3 8 2 2" xfId="29151"/>
    <cellStyle name="Normal 4 2 3 3 8 3" xfId="21126"/>
    <cellStyle name="Normal 4 2 3 3 9" xfId="15253"/>
    <cellStyle name="Normal 4 2 3 3 9 2" xfId="31418"/>
    <cellStyle name="Normal 4 2 3 4" xfId="811"/>
    <cellStyle name="Normal 4 2 3 4 2" xfId="3118"/>
    <cellStyle name="Normal 4 2 3 4 2 2" xfId="11161"/>
    <cellStyle name="Normal 4 2 3 4 2 2 2" xfId="27326"/>
    <cellStyle name="Normal 4 2 3 4 2 3" xfId="19301"/>
    <cellStyle name="Normal 4 2 3 4 3" xfId="5461"/>
    <cellStyle name="Normal 4 2 3 4 3 2" xfId="13488"/>
    <cellStyle name="Normal 4 2 3 4 3 2 2" xfId="29653"/>
    <cellStyle name="Normal 4 2 3 4 3 3" xfId="21628"/>
    <cellStyle name="Normal 4 2 3 4 4" xfId="15425"/>
    <cellStyle name="Normal 4 2 3 4 4 2" xfId="31590"/>
    <cellStyle name="Normal 4 2 3 4 5" xfId="8937"/>
    <cellStyle name="Normal 4 2 3 4 5 2" xfId="25104"/>
    <cellStyle name="Normal 4 2 3 4 6" xfId="7398"/>
    <cellStyle name="Normal 4 2 3 4 6 2" xfId="23565"/>
    <cellStyle name="Normal 4 2 3 4 7" xfId="17078"/>
    <cellStyle name="Normal 4 2 3 5" xfId="1244"/>
    <cellStyle name="Normal 4 2 3 5 2" xfId="3525"/>
    <cellStyle name="Normal 4 2 3 5 2 2" xfId="11558"/>
    <cellStyle name="Normal 4 2 3 5 2 2 2" xfId="27723"/>
    <cellStyle name="Normal 4 2 3 5 2 3" xfId="19698"/>
    <cellStyle name="Normal 4 2 3 5 3" xfId="5858"/>
    <cellStyle name="Normal 4 2 3 5 3 2" xfId="13885"/>
    <cellStyle name="Normal 4 2 3 5 3 2 2" xfId="30050"/>
    <cellStyle name="Normal 4 2 3 5 3 3" xfId="22025"/>
    <cellStyle name="Normal 4 2 3 5 4" xfId="15822"/>
    <cellStyle name="Normal 4 2 3 5 4 2" xfId="31987"/>
    <cellStyle name="Normal 4 2 3 5 5" xfId="9335"/>
    <cellStyle name="Normal 4 2 3 5 5 2" xfId="25501"/>
    <cellStyle name="Normal 4 2 3 5 6" xfId="7795"/>
    <cellStyle name="Normal 4 2 3 5 6 2" xfId="23962"/>
    <cellStyle name="Normal 4 2 3 5 7" xfId="17475"/>
    <cellStyle name="Normal 4 2 3 6" xfId="1660"/>
    <cellStyle name="Normal 4 2 3 6 2" xfId="3941"/>
    <cellStyle name="Normal 4 2 3 6 2 2" xfId="11973"/>
    <cellStyle name="Normal 4 2 3 6 2 2 2" xfId="28138"/>
    <cellStyle name="Normal 4 2 3 6 2 3" xfId="20113"/>
    <cellStyle name="Normal 4 2 3 6 3" xfId="6273"/>
    <cellStyle name="Normal 4 2 3 6 3 2" xfId="14300"/>
    <cellStyle name="Normal 4 2 3 6 3 2 2" xfId="30465"/>
    <cellStyle name="Normal 4 2 3 6 3 3" xfId="22440"/>
    <cellStyle name="Normal 4 2 3 6 4" xfId="16237"/>
    <cellStyle name="Normal 4 2 3 6 4 2" xfId="32402"/>
    <cellStyle name="Normal 4 2 3 6 5" xfId="9751"/>
    <cellStyle name="Normal 4 2 3 6 5 2" xfId="25916"/>
    <cellStyle name="Normal 4 2 3 6 6" xfId="8210"/>
    <cellStyle name="Normal 4 2 3 6 6 2" xfId="24377"/>
    <cellStyle name="Normal 4 2 3 6 7" xfId="17890"/>
    <cellStyle name="Normal 4 2 3 7" xfId="2059"/>
    <cellStyle name="Normal 4 2 3 7 2" xfId="4340"/>
    <cellStyle name="Normal 4 2 3 7 2 2" xfId="12370"/>
    <cellStyle name="Normal 4 2 3 7 2 2 2" xfId="28535"/>
    <cellStyle name="Normal 4 2 3 7 2 3" xfId="20510"/>
    <cellStyle name="Normal 4 2 3 7 3" xfId="6670"/>
    <cellStyle name="Normal 4 2 3 7 3 2" xfId="14697"/>
    <cellStyle name="Normal 4 2 3 7 3 2 2" xfId="30862"/>
    <cellStyle name="Normal 4 2 3 7 3 3" xfId="22837"/>
    <cellStyle name="Normal 4 2 3 7 4" xfId="10148"/>
    <cellStyle name="Normal 4 2 3 7 4 2" xfId="26313"/>
    <cellStyle name="Normal 4 2 3 7 5" xfId="18288"/>
    <cellStyle name="Normal 4 2 3 8" xfId="2405"/>
    <cellStyle name="Normal 4 2 3 8 2" xfId="5064"/>
    <cellStyle name="Normal 4 2 3 8 2 2" xfId="13091"/>
    <cellStyle name="Normal 4 2 3 8 2 2 2" xfId="29256"/>
    <cellStyle name="Normal 4 2 3 8 2 3" xfId="21231"/>
    <cellStyle name="Normal 4 2 3 8 3" xfId="10493"/>
    <cellStyle name="Normal 4 2 3 8 3 2" xfId="26658"/>
    <cellStyle name="Normal 4 2 3 8 4" xfId="18633"/>
    <cellStyle name="Normal 4 2 3 9" xfId="4742"/>
    <cellStyle name="Normal 4 2 3 9 2" xfId="12769"/>
    <cellStyle name="Normal 4 2 3 9 2 2" xfId="28934"/>
    <cellStyle name="Normal 4 2 3 9 3" xfId="20909"/>
    <cellStyle name="Normal 4 2 4" xfId="282"/>
    <cellStyle name="Normal 4 2 4 10" xfId="7056"/>
    <cellStyle name="Normal 4 2 4 10 2" xfId="23223"/>
    <cellStyle name="Normal 4 2 4 11" xfId="16622"/>
    <cellStyle name="Normal 4 2 4 11 2" xfId="32787"/>
    <cellStyle name="Normal 4 2 4 12" xfId="16735"/>
    <cellStyle name="Normal 4 2 4 2" xfId="886"/>
    <cellStyle name="Normal 4 2 4 2 2" xfId="3181"/>
    <cellStyle name="Normal 4 2 4 2 2 2" xfId="11216"/>
    <cellStyle name="Normal 4 2 4 2 2 2 2" xfId="27381"/>
    <cellStyle name="Normal 4 2 4 2 2 3" xfId="19356"/>
    <cellStyle name="Normal 4 2 4 2 3" xfId="5516"/>
    <cellStyle name="Normal 4 2 4 2 3 2" xfId="13543"/>
    <cellStyle name="Normal 4 2 4 2 3 2 2" xfId="29708"/>
    <cellStyle name="Normal 4 2 4 2 3 3" xfId="21683"/>
    <cellStyle name="Normal 4 2 4 2 4" xfId="15480"/>
    <cellStyle name="Normal 4 2 4 2 4 2" xfId="31645"/>
    <cellStyle name="Normal 4 2 4 2 5" xfId="8992"/>
    <cellStyle name="Normal 4 2 4 2 5 2" xfId="25159"/>
    <cellStyle name="Normal 4 2 4 2 6" xfId="7453"/>
    <cellStyle name="Normal 4 2 4 2 6 2" xfId="23620"/>
    <cellStyle name="Normal 4 2 4 2 7" xfId="17133"/>
    <cellStyle name="Normal 4 2 4 3" xfId="1299"/>
    <cellStyle name="Normal 4 2 4 3 2" xfId="3580"/>
    <cellStyle name="Normal 4 2 4 3 2 2" xfId="11613"/>
    <cellStyle name="Normal 4 2 4 3 2 2 2" xfId="27778"/>
    <cellStyle name="Normal 4 2 4 3 2 3" xfId="19753"/>
    <cellStyle name="Normal 4 2 4 3 3" xfId="5913"/>
    <cellStyle name="Normal 4 2 4 3 3 2" xfId="13940"/>
    <cellStyle name="Normal 4 2 4 3 3 2 2" xfId="30105"/>
    <cellStyle name="Normal 4 2 4 3 3 3" xfId="22080"/>
    <cellStyle name="Normal 4 2 4 3 4" xfId="15877"/>
    <cellStyle name="Normal 4 2 4 3 4 2" xfId="32042"/>
    <cellStyle name="Normal 4 2 4 3 5" xfId="9390"/>
    <cellStyle name="Normal 4 2 4 3 5 2" xfId="25556"/>
    <cellStyle name="Normal 4 2 4 3 6" xfId="7850"/>
    <cellStyle name="Normal 4 2 4 3 6 2" xfId="24017"/>
    <cellStyle name="Normal 4 2 4 3 7" xfId="17530"/>
    <cellStyle name="Normal 4 2 4 4" xfId="1715"/>
    <cellStyle name="Normal 4 2 4 4 2" xfId="3996"/>
    <cellStyle name="Normal 4 2 4 4 2 2" xfId="12028"/>
    <cellStyle name="Normal 4 2 4 4 2 2 2" xfId="28193"/>
    <cellStyle name="Normal 4 2 4 4 2 3" xfId="20168"/>
    <cellStyle name="Normal 4 2 4 4 3" xfId="6328"/>
    <cellStyle name="Normal 4 2 4 4 3 2" xfId="14355"/>
    <cellStyle name="Normal 4 2 4 4 3 2 2" xfId="30520"/>
    <cellStyle name="Normal 4 2 4 4 3 3" xfId="22495"/>
    <cellStyle name="Normal 4 2 4 4 4" xfId="16292"/>
    <cellStyle name="Normal 4 2 4 4 4 2" xfId="32457"/>
    <cellStyle name="Normal 4 2 4 4 5" xfId="9806"/>
    <cellStyle name="Normal 4 2 4 4 5 2" xfId="25971"/>
    <cellStyle name="Normal 4 2 4 4 6" xfId="8265"/>
    <cellStyle name="Normal 4 2 4 4 6 2" xfId="24432"/>
    <cellStyle name="Normal 4 2 4 4 7" xfId="17945"/>
    <cellStyle name="Normal 4 2 4 5" xfId="2114"/>
    <cellStyle name="Normal 4 2 4 5 2" xfId="4395"/>
    <cellStyle name="Normal 4 2 4 5 2 2" xfId="12425"/>
    <cellStyle name="Normal 4 2 4 5 2 2 2" xfId="28590"/>
    <cellStyle name="Normal 4 2 4 5 2 3" xfId="20565"/>
    <cellStyle name="Normal 4 2 4 5 3" xfId="6725"/>
    <cellStyle name="Normal 4 2 4 5 3 2" xfId="14752"/>
    <cellStyle name="Normal 4 2 4 5 3 2 2" xfId="30917"/>
    <cellStyle name="Normal 4 2 4 5 3 3" xfId="22892"/>
    <cellStyle name="Normal 4 2 4 5 4" xfId="10203"/>
    <cellStyle name="Normal 4 2 4 5 4 2" xfId="26368"/>
    <cellStyle name="Normal 4 2 4 5 5" xfId="18343"/>
    <cellStyle name="Normal 4 2 4 6" xfId="2460"/>
    <cellStyle name="Normal 4 2 4 6 2" xfId="5119"/>
    <cellStyle name="Normal 4 2 4 6 2 2" xfId="13146"/>
    <cellStyle name="Normal 4 2 4 6 2 2 2" xfId="29311"/>
    <cellStyle name="Normal 4 2 4 6 2 3" xfId="21286"/>
    <cellStyle name="Normal 4 2 4 6 3" xfId="10548"/>
    <cellStyle name="Normal 4 2 4 6 3 2" xfId="26713"/>
    <cellStyle name="Normal 4 2 4 6 4" xfId="18688"/>
    <cellStyle name="Normal 4 2 4 7" xfId="4797"/>
    <cellStyle name="Normal 4 2 4 7 2" xfId="12824"/>
    <cellStyle name="Normal 4 2 4 7 2 2" xfId="28989"/>
    <cellStyle name="Normal 4 2 4 7 3" xfId="20964"/>
    <cellStyle name="Normal 4 2 4 8" xfId="15083"/>
    <cellStyle name="Normal 4 2 4 8 2" xfId="31248"/>
    <cellStyle name="Normal 4 2 4 9" xfId="8595"/>
    <cellStyle name="Normal 4 2 4 9 2" xfId="24762"/>
    <cellStyle name="Normal 4 2 5" xfId="581"/>
    <cellStyle name="Normal 4 2 5 10" xfId="8762"/>
    <cellStyle name="Normal 4 2 5 10 2" xfId="24929"/>
    <cellStyle name="Normal 4 2 5 11" xfId="7223"/>
    <cellStyle name="Normal 4 2 5 11 2" xfId="23390"/>
    <cellStyle name="Normal 4 2 5 12" xfId="16903"/>
    <cellStyle name="Normal 4 2 5 2" xfId="1067"/>
    <cellStyle name="Normal 4 2 5 2 2" xfId="3348"/>
    <cellStyle name="Normal 4 2 5 2 2 2" xfId="11383"/>
    <cellStyle name="Normal 4 2 5 2 2 2 2" xfId="27548"/>
    <cellStyle name="Normal 4 2 5 2 2 3" xfId="19523"/>
    <cellStyle name="Normal 4 2 5 2 3" xfId="5683"/>
    <cellStyle name="Normal 4 2 5 2 3 2" xfId="13710"/>
    <cellStyle name="Normal 4 2 5 2 3 2 2" xfId="29875"/>
    <cellStyle name="Normal 4 2 5 2 3 3" xfId="21850"/>
    <cellStyle name="Normal 4 2 5 2 4" xfId="15647"/>
    <cellStyle name="Normal 4 2 5 2 4 2" xfId="31812"/>
    <cellStyle name="Normal 4 2 5 2 5" xfId="9159"/>
    <cellStyle name="Normal 4 2 5 2 5 2" xfId="25326"/>
    <cellStyle name="Normal 4 2 5 2 6" xfId="7620"/>
    <cellStyle name="Normal 4 2 5 2 6 2" xfId="23787"/>
    <cellStyle name="Normal 4 2 5 2 7" xfId="17300"/>
    <cellStyle name="Normal 4 2 5 3" xfId="1466"/>
    <cellStyle name="Normal 4 2 5 3 2" xfId="3747"/>
    <cellStyle name="Normal 4 2 5 3 2 2" xfId="11780"/>
    <cellStyle name="Normal 4 2 5 3 2 2 2" xfId="27945"/>
    <cellStyle name="Normal 4 2 5 3 2 3" xfId="19920"/>
    <cellStyle name="Normal 4 2 5 3 3" xfId="6080"/>
    <cellStyle name="Normal 4 2 5 3 3 2" xfId="14107"/>
    <cellStyle name="Normal 4 2 5 3 3 2 2" xfId="30272"/>
    <cellStyle name="Normal 4 2 5 3 3 3" xfId="22247"/>
    <cellStyle name="Normal 4 2 5 3 4" xfId="16044"/>
    <cellStyle name="Normal 4 2 5 3 4 2" xfId="32209"/>
    <cellStyle name="Normal 4 2 5 3 5" xfId="9557"/>
    <cellStyle name="Normal 4 2 5 3 5 2" xfId="25723"/>
    <cellStyle name="Normal 4 2 5 3 6" xfId="8017"/>
    <cellStyle name="Normal 4 2 5 3 6 2" xfId="24184"/>
    <cellStyle name="Normal 4 2 5 3 7" xfId="17697"/>
    <cellStyle name="Normal 4 2 5 4" xfId="1882"/>
    <cellStyle name="Normal 4 2 5 4 2" xfId="4163"/>
    <cellStyle name="Normal 4 2 5 4 2 2" xfId="12195"/>
    <cellStyle name="Normal 4 2 5 4 2 2 2" xfId="28360"/>
    <cellStyle name="Normal 4 2 5 4 2 3" xfId="20335"/>
    <cellStyle name="Normal 4 2 5 4 3" xfId="6495"/>
    <cellStyle name="Normal 4 2 5 4 3 2" xfId="14522"/>
    <cellStyle name="Normal 4 2 5 4 3 2 2" xfId="30687"/>
    <cellStyle name="Normal 4 2 5 4 3 3" xfId="22662"/>
    <cellStyle name="Normal 4 2 5 4 4" xfId="16459"/>
    <cellStyle name="Normal 4 2 5 4 4 2" xfId="32624"/>
    <cellStyle name="Normal 4 2 5 4 5" xfId="9973"/>
    <cellStyle name="Normal 4 2 5 4 5 2" xfId="26138"/>
    <cellStyle name="Normal 4 2 5 4 6" xfId="8432"/>
    <cellStyle name="Normal 4 2 5 4 6 2" xfId="24599"/>
    <cellStyle name="Normal 4 2 5 4 7" xfId="18112"/>
    <cellStyle name="Normal 4 2 5 5" xfId="2281"/>
    <cellStyle name="Normal 4 2 5 5 2" xfId="4562"/>
    <cellStyle name="Normal 4 2 5 5 2 2" xfId="12592"/>
    <cellStyle name="Normal 4 2 5 5 2 2 2" xfId="28757"/>
    <cellStyle name="Normal 4 2 5 5 2 3" xfId="20732"/>
    <cellStyle name="Normal 4 2 5 5 3" xfId="6892"/>
    <cellStyle name="Normal 4 2 5 5 3 2" xfId="14919"/>
    <cellStyle name="Normal 4 2 5 5 3 2 2" xfId="31084"/>
    <cellStyle name="Normal 4 2 5 5 3 3" xfId="23059"/>
    <cellStyle name="Normal 4 2 5 5 4" xfId="10370"/>
    <cellStyle name="Normal 4 2 5 5 4 2" xfId="26535"/>
    <cellStyle name="Normal 4 2 5 5 5" xfId="18510"/>
    <cellStyle name="Normal 4 2 5 6" xfId="2940"/>
    <cellStyle name="Normal 4 2 5 6 2" xfId="5286"/>
    <cellStyle name="Normal 4 2 5 6 2 2" xfId="13313"/>
    <cellStyle name="Normal 4 2 5 6 2 2 2" xfId="29478"/>
    <cellStyle name="Normal 4 2 5 6 2 3" xfId="21453"/>
    <cellStyle name="Normal 4 2 5 6 3" xfId="10986"/>
    <cellStyle name="Normal 4 2 5 6 3 2" xfId="27151"/>
    <cellStyle name="Normal 4 2 5 6 4" xfId="19126"/>
    <cellStyle name="Normal 4 2 5 7" xfId="2692"/>
    <cellStyle name="Normal 4 2 5 7 2" xfId="10767"/>
    <cellStyle name="Normal 4 2 5 7 2 2" xfId="26932"/>
    <cellStyle name="Normal 4 2 5 7 3" xfId="18907"/>
    <cellStyle name="Normal 4 2 5 8" xfId="4956"/>
    <cellStyle name="Normal 4 2 5 8 2" xfId="12983"/>
    <cellStyle name="Normal 4 2 5 8 2 2" xfId="29148"/>
    <cellStyle name="Normal 4 2 5 8 3" xfId="21123"/>
    <cellStyle name="Normal 4 2 5 9" xfId="15250"/>
    <cellStyle name="Normal 4 2 5 9 2" xfId="31415"/>
    <cellStyle name="Normal 4 2 6" xfId="810"/>
    <cellStyle name="Normal 4 2 6 10" xfId="7397"/>
    <cellStyle name="Normal 4 2 6 10 2" xfId="23564"/>
    <cellStyle name="Normal 4 2 6 11" xfId="17077"/>
    <cellStyle name="Normal 4 2 6 2" xfId="1243"/>
    <cellStyle name="Normal 4 2 6 2 2" xfId="3524"/>
    <cellStyle name="Normal 4 2 6 2 2 2" xfId="11557"/>
    <cellStyle name="Normal 4 2 6 2 2 2 2" xfId="27722"/>
    <cellStyle name="Normal 4 2 6 2 2 3" xfId="19697"/>
    <cellStyle name="Normal 4 2 6 2 3" xfId="5857"/>
    <cellStyle name="Normal 4 2 6 2 3 2" xfId="13884"/>
    <cellStyle name="Normal 4 2 6 2 3 2 2" xfId="30049"/>
    <cellStyle name="Normal 4 2 6 2 3 3" xfId="22024"/>
    <cellStyle name="Normal 4 2 6 2 4" xfId="15821"/>
    <cellStyle name="Normal 4 2 6 2 4 2" xfId="31986"/>
    <cellStyle name="Normal 4 2 6 2 5" xfId="9334"/>
    <cellStyle name="Normal 4 2 6 2 5 2" xfId="25500"/>
    <cellStyle name="Normal 4 2 6 2 6" xfId="7794"/>
    <cellStyle name="Normal 4 2 6 2 6 2" xfId="23961"/>
    <cellStyle name="Normal 4 2 6 2 7" xfId="17474"/>
    <cellStyle name="Normal 4 2 6 3" xfId="1659"/>
    <cellStyle name="Normal 4 2 6 3 2" xfId="3940"/>
    <cellStyle name="Normal 4 2 6 3 2 2" xfId="11972"/>
    <cellStyle name="Normal 4 2 6 3 2 2 2" xfId="28137"/>
    <cellStyle name="Normal 4 2 6 3 2 3" xfId="20112"/>
    <cellStyle name="Normal 4 2 6 3 3" xfId="6272"/>
    <cellStyle name="Normal 4 2 6 3 3 2" xfId="14299"/>
    <cellStyle name="Normal 4 2 6 3 3 2 2" xfId="30464"/>
    <cellStyle name="Normal 4 2 6 3 3 3" xfId="22439"/>
    <cellStyle name="Normal 4 2 6 3 4" xfId="16236"/>
    <cellStyle name="Normal 4 2 6 3 4 2" xfId="32401"/>
    <cellStyle name="Normal 4 2 6 3 5" xfId="9750"/>
    <cellStyle name="Normal 4 2 6 3 5 2" xfId="25915"/>
    <cellStyle name="Normal 4 2 6 3 6" xfId="8209"/>
    <cellStyle name="Normal 4 2 6 3 6 2" xfId="24376"/>
    <cellStyle name="Normal 4 2 6 3 7" xfId="17889"/>
    <cellStyle name="Normal 4 2 6 4" xfId="2058"/>
    <cellStyle name="Normal 4 2 6 4 2" xfId="4339"/>
    <cellStyle name="Normal 4 2 6 4 2 2" xfId="12369"/>
    <cellStyle name="Normal 4 2 6 4 2 2 2" xfId="28534"/>
    <cellStyle name="Normal 4 2 6 4 2 3" xfId="20509"/>
    <cellStyle name="Normal 4 2 6 4 3" xfId="6669"/>
    <cellStyle name="Normal 4 2 6 4 3 2" xfId="14696"/>
    <cellStyle name="Normal 4 2 6 4 3 2 2" xfId="30861"/>
    <cellStyle name="Normal 4 2 6 4 3 3" xfId="22836"/>
    <cellStyle name="Normal 4 2 6 4 4" xfId="10147"/>
    <cellStyle name="Normal 4 2 6 4 4 2" xfId="26312"/>
    <cellStyle name="Normal 4 2 6 4 5" xfId="18287"/>
    <cellStyle name="Normal 4 2 6 5" xfId="3117"/>
    <cellStyle name="Normal 4 2 6 5 2" xfId="5460"/>
    <cellStyle name="Normal 4 2 6 5 2 2" xfId="13487"/>
    <cellStyle name="Normal 4 2 6 5 2 2 2" xfId="29652"/>
    <cellStyle name="Normal 4 2 6 5 2 3" xfId="21627"/>
    <cellStyle name="Normal 4 2 6 5 3" xfId="11160"/>
    <cellStyle name="Normal 4 2 6 5 3 2" xfId="27325"/>
    <cellStyle name="Normal 4 2 6 5 4" xfId="19300"/>
    <cellStyle name="Normal 4 2 6 6" xfId="2539"/>
    <cellStyle name="Normal 4 2 6 6 2" xfId="10625"/>
    <cellStyle name="Normal 4 2 6 6 2 2" xfId="26790"/>
    <cellStyle name="Normal 4 2 6 6 3" xfId="18765"/>
    <cellStyle name="Normal 4 2 6 7" xfId="4741"/>
    <cellStyle name="Normal 4 2 6 7 2" xfId="12768"/>
    <cellStyle name="Normal 4 2 6 7 2 2" xfId="28933"/>
    <cellStyle name="Normal 4 2 6 7 3" xfId="20908"/>
    <cellStyle name="Normal 4 2 6 8" xfId="15424"/>
    <cellStyle name="Normal 4 2 6 8 2" xfId="31589"/>
    <cellStyle name="Normal 4 2 6 9" xfId="8936"/>
    <cellStyle name="Normal 4 2 6 9 2" xfId="25103"/>
    <cellStyle name="Normal 4 2 7" xfId="2404"/>
    <cellStyle name="Normal 4 2 7 2" xfId="5063"/>
    <cellStyle name="Normal 4 2 7 2 2" xfId="13090"/>
    <cellStyle name="Normal 4 2 7 2 2 2" xfId="29255"/>
    <cellStyle name="Normal 4 2 7 2 3" xfId="21230"/>
    <cellStyle name="Normal 4 2 7 3" xfId="10492"/>
    <cellStyle name="Normal 4 2 7 3 2" xfId="26657"/>
    <cellStyle name="Normal 4 2 7 4" xfId="18632"/>
    <cellStyle name="Normal 4 2 8" xfId="15027"/>
    <cellStyle name="Normal 4 2 8 2" xfId="31192"/>
    <cellStyle name="Normal 4 2 9" xfId="8539"/>
    <cellStyle name="Normal 4 2 9 2" xfId="24706"/>
    <cellStyle name="Normal 4 3" xfId="177"/>
    <cellStyle name="Normal 4 3 10" xfId="1245"/>
    <cellStyle name="Normal 4 3 10 2" xfId="3526"/>
    <cellStyle name="Normal 4 3 10 2 2" xfId="11559"/>
    <cellStyle name="Normal 4 3 10 2 2 2" xfId="27724"/>
    <cellStyle name="Normal 4 3 10 2 3" xfId="19699"/>
    <cellStyle name="Normal 4 3 10 3" xfId="5859"/>
    <cellStyle name="Normal 4 3 10 3 2" xfId="13886"/>
    <cellStyle name="Normal 4 3 10 3 2 2" xfId="30051"/>
    <cellStyle name="Normal 4 3 10 3 3" xfId="22026"/>
    <cellStyle name="Normal 4 3 10 4" xfId="15823"/>
    <cellStyle name="Normal 4 3 10 4 2" xfId="31988"/>
    <cellStyle name="Normal 4 3 10 5" xfId="9336"/>
    <cellStyle name="Normal 4 3 10 5 2" xfId="25502"/>
    <cellStyle name="Normal 4 3 10 6" xfId="7796"/>
    <cellStyle name="Normal 4 3 10 6 2" xfId="23963"/>
    <cellStyle name="Normal 4 3 10 7" xfId="17476"/>
    <cellStyle name="Normal 4 3 11" xfId="1661"/>
    <cellStyle name="Normal 4 3 11 2" xfId="3942"/>
    <cellStyle name="Normal 4 3 11 2 2" xfId="11974"/>
    <cellStyle name="Normal 4 3 11 2 2 2" xfId="28139"/>
    <cellStyle name="Normal 4 3 11 2 3" xfId="20114"/>
    <cellStyle name="Normal 4 3 11 3" xfId="6274"/>
    <cellStyle name="Normal 4 3 11 3 2" xfId="14301"/>
    <cellStyle name="Normal 4 3 11 3 2 2" xfId="30466"/>
    <cellStyle name="Normal 4 3 11 3 3" xfId="22441"/>
    <cellStyle name="Normal 4 3 11 4" xfId="16238"/>
    <cellStyle name="Normal 4 3 11 4 2" xfId="32403"/>
    <cellStyle name="Normal 4 3 11 5" xfId="9752"/>
    <cellStyle name="Normal 4 3 11 5 2" xfId="25917"/>
    <cellStyle name="Normal 4 3 11 6" xfId="8211"/>
    <cellStyle name="Normal 4 3 11 6 2" xfId="24378"/>
    <cellStyle name="Normal 4 3 11 7" xfId="17891"/>
    <cellStyle name="Normal 4 3 12" xfId="2060"/>
    <cellStyle name="Normal 4 3 12 2" xfId="4341"/>
    <cellStyle name="Normal 4 3 12 2 2" xfId="12371"/>
    <cellStyle name="Normal 4 3 12 2 2 2" xfId="28536"/>
    <cellStyle name="Normal 4 3 12 2 3" xfId="20511"/>
    <cellStyle name="Normal 4 3 12 3" xfId="6671"/>
    <cellStyle name="Normal 4 3 12 3 2" xfId="14698"/>
    <cellStyle name="Normal 4 3 12 3 2 2" xfId="30863"/>
    <cellStyle name="Normal 4 3 12 3 3" xfId="22838"/>
    <cellStyle name="Normal 4 3 12 4" xfId="10149"/>
    <cellStyle name="Normal 4 3 12 4 2" xfId="26314"/>
    <cellStyle name="Normal 4 3 12 5" xfId="18289"/>
    <cellStyle name="Normal 4 3 13" xfId="2406"/>
    <cellStyle name="Normal 4 3 13 2" xfId="5065"/>
    <cellStyle name="Normal 4 3 13 2 2" xfId="13092"/>
    <cellStyle name="Normal 4 3 13 2 2 2" xfId="29257"/>
    <cellStyle name="Normal 4 3 13 2 3" xfId="21232"/>
    <cellStyle name="Normal 4 3 13 3" xfId="10494"/>
    <cellStyle name="Normal 4 3 13 3 2" xfId="26659"/>
    <cellStyle name="Normal 4 3 13 4" xfId="18634"/>
    <cellStyle name="Normal 4 3 14" xfId="4743"/>
    <cellStyle name="Normal 4 3 14 2" xfId="12770"/>
    <cellStyle name="Normal 4 3 14 2 2" xfId="28935"/>
    <cellStyle name="Normal 4 3 14 3" xfId="20910"/>
    <cellStyle name="Normal 4 3 15" xfId="15029"/>
    <cellStyle name="Normal 4 3 15 2" xfId="31194"/>
    <cellStyle name="Normal 4 3 16" xfId="8541"/>
    <cellStyle name="Normal 4 3 16 2" xfId="24708"/>
    <cellStyle name="Normal 4 3 17" xfId="7002"/>
    <cellStyle name="Normal 4 3 17 2" xfId="23169"/>
    <cellStyle name="Normal 4 3 18" xfId="16568"/>
    <cellStyle name="Normal 4 3 18 2" xfId="32733"/>
    <cellStyle name="Normal 4 3 19" xfId="16681"/>
    <cellStyle name="Normal 4 3 2" xfId="178"/>
    <cellStyle name="Normal 4 3 2 10" xfId="4744"/>
    <cellStyle name="Normal 4 3 2 10 2" xfId="12771"/>
    <cellStyle name="Normal 4 3 2 10 2 2" xfId="28936"/>
    <cellStyle name="Normal 4 3 2 10 3" xfId="20911"/>
    <cellStyle name="Normal 4 3 2 11" xfId="15030"/>
    <cellStyle name="Normal 4 3 2 11 2" xfId="31195"/>
    <cellStyle name="Normal 4 3 2 12" xfId="8542"/>
    <cellStyle name="Normal 4 3 2 12 2" xfId="24709"/>
    <cellStyle name="Normal 4 3 2 13" xfId="7003"/>
    <cellStyle name="Normal 4 3 2 13 2" xfId="23170"/>
    <cellStyle name="Normal 4 3 2 14" xfId="16569"/>
    <cellStyle name="Normal 4 3 2 14 2" xfId="32734"/>
    <cellStyle name="Normal 4 3 2 15" xfId="16682"/>
    <cellStyle name="Normal 4 3 2 2" xfId="179"/>
    <cellStyle name="Normal 4 3 2 2 10" xfId="15031"/>
    <cellStyle name="Normal 4 3 2 2 10 2" xfId="31196"/>
    <cellStyle name="Normal 4 3 2 2 11" xfId="8543"/>
    <cellStyle name="Normal 4 3 2 2 11 2" xfId="24710"/>
    <cellStyle name="Normal 4 3 2 2 12" xfId="7004"/>
    <cellStyle name="Normal 4 3 2 2 12 2" xfId="23171"/>
    <cellStyle name="Normal 4 3 2 2 13" xfId="16570"/>
    <cellStyle name="Normal 4 3 2 2 13 2" xfId="32735"/>
    <cellStyle name="Normal 4 3 2 2 14" xfId="16683"/>
    <cellStyle name="Normal 4 3 2 2 2" xfId="286"/>
    <cellStyle name="Normal 4 3 2 2 2 10" xfId="7060"/>
    <cellStyle name="Normal 4 3 2 2 2 10 2" xfId="23227"/>
    <cellStyle name="Normal 4 3 2 2 2 11" xfId="16626"/>
    <cellStyle name="Normal 4 3 2 2 2 11 2" xfId="32791"/>
    <cellStyle name="Normal 4 3 2 2 2 12" xfId="16739"/>
    <cellStyle name="Normal 4 3 2 2 2 2" xfId="890"/>
    <cellStyle name="Normal 4 3 2 2 2 2 2" xfId="3185"/>
    <cellStyle name="Normal 4 3 2 2 2 2 2 2" xfId="11220"/>
    <cellStyle name="Normal 4 3 2 2 2 2 2 2 2" xfId="27385"/>
    <cellStyle name="Normal 4 3 2 2 2 2 2 3" xfId="19360"/>
    <cellStyle name="Normal 4 3 2 2 2 2 3" xfId="5520"/>
    <cellStyle name="Normal 4 3 2 2 2 2 3 2" xfId="13547"/>
    <cellStyle name="Normal 4 3 2 2 2 2 3 2 2" xfId="29712"/>
    <cellStyle name="Normal 4 3 2 2 2 2 3 3" xfId="21687"/>
    <cellStyle name="Normal 4 3 2 2 2 2 4" xfId="15484"/>
    <cellStyle name="Normal 4 3 2 2 2 2 4 2" xfId="31649"/>
    <cellStyle name="Normal 4 3 2 2 2 2 5" xfId="8996"/>
    <cellStyle name="Normal 4 3 2 2 2 2 5 2" xfId="25163"/>
    <cellStyle name="Normal 4 3 2 2 2 2 6" xfId="7457"/>
    <cellStyle name="Normal 4 3 2 2 2 2 6 2" xfId="23624"/>
    <cellStyle name="Normal 4 3 2 2 2 2 7" xfId="17137"/>
    <cellStyle name="Normal 4 3 2 2 2 3" xfId="1303"/>
    <cellStyle name="Normal 4 3 2 2 2 3 2" xfId="3584"/>
    <cellStyle name="Normal 4 3 2 2 2 3 2 2" xfId="11617"/>
    <cellStyle name="Normal 4 3 2 2 2 3 2 2 2" xfId="27782"/>
    <cellStyle name="Normal 4 3 2 2 2 3 2 3" xfId="19757"/>
    <cellStyle name="Normal 4 3 2 2 2 3 3" xfId="5917"/>
    <cellStyle name="Normal 4 3 2 2 2 3 3 2" xfId="13944"/>
    <cellStyle name="Normal 4 3 2 2 2 3 3 2 2" xfId="30109"/>
    <cellStyle name="Normal 4 3 2 2 2 3 3 3" xfId="22084"/>
    <cellStyle name="Normal 4 3 2 2 2 3 4" xfId="15881"/>
    <cellStyle name="Normal 4 3 2 2 2 3 4 2" xfId="32046"/>
    <cellStyle name="Normal 4 3 2 2 2 3 5" xfId="9394"/>
    <cellStyle name="Normal 4 3 2 2 2 3 5 2" xfId="25560"/>
    <cellStyle name="Normal 4 3 2 2 2 3 6" xfId="7854"/>
    <cellStyle name="Normal 4 3 2 2 2 3 6 2" xfId="24021"/>
    <cellStyle name="Normal 4 3 2 2 2 3 7" xfId="17534"/>
    <cellStyle name="Normal 4 3 2 2 2 4" xfId="1719"/>
    <cellStyle name="Normal 4 3 2 2 2 4 2" xfId="4000"/>
    <cellStyle name="Normal 4 3 2 2 2 4 2 2" xfId="12032"/>
    <cellStyle name="Normal 4 3 2 2 2 4 2 2 2" xfId="28197"/>
    <cellStyle name="Normal 4 3 2 2 2 4 2 3" xfId="20172"/>
    <cellStyle name="Normal 4 3 2 2 2 4 3" xfId="6332"/>
    <cellStyle name="Normal 4 3 2 2 2 4 3 2" xfId="14359"/>
    <cellStyle name="Normal 4 3 2 2 2 4 3 2 2" xfId="30524"/>
    <cellStyle name="Normal 4 3 2 2 2 4 3 3" xfId="22499"/>
    <cellStyle name="Normal 4 3 2 2 2 4 4" xfId="16296"/>
    <cellStyle name="Normal 4 3 2 2 2 4 4 2" xfId="32461"/>
    <cellStyle name="Normal 4 3 2 2 2 4 5" xfId="9810"/>
    <cellStyle name="Normal 4 3 2 2 2 4 5 2" xfId="25975"/>
    <cellStyle name="Normal 4 3 2 2 2 4 6" xfId="8269"/>
    <cellStyle name="Normal 4 3 2 2 2 4 6 2" xfId="24436"/>
    <cellStyle name="Normal 4 3 2 2 2 4 7" xfId="17949"/>
    <cellStyle name="Normal 4 3 2 2 2 5" xfId="2118"/>
    <cellStyle name="Normal 4 3 2 2 2 5 2" xfId="4399"/>
    <cellStyle name="Normal 4 3 2 2 2 5 2 2" xfId="12429"/>
    <cellStyle name="Normal 4 3 2 2 2 5 2 2 2" xfId="28594"/>
    <cellStyle name="Normal 4 3 2 2 2 5 2 3" xfId="20569"/>
    <cellStyle name="Normal 4 3 2 2 2 5 3" xfId="6729"/>
    <cellStyle name="Normal 4 3 2 2 2 5 3 2" xfId="14756"/>
    <cellStyle name="Normal 4 3 2 2 2 5 3 2 2" xfId="30921"/>
    <cellStyle name="Normal 4 3 2 2 2 5 3 3" xfId="22896"/>
    <cellStyle name="Normal 4 3 2 2 2 5 4" xfId="10207"/>
    <cellStyle name="Normal 4 3 2 2 2 5 4 2" xfId="26372"/>
    <cellStyle name="Normal 4 3 2 2 2 5 5" xfId="18347"/>
    <cellStyle name="Normal 4 3 2 2 2 6" xfId="2464"/>
    <cellStyle name="Normal 4 3 2 2 2 6 2" xfId="5123"/>
    <cellStyle name="Normal 4 3 2 2 2 6 2 2" xfId="13150"/>
    <cellStyle name="Normal 4 3 2 2 2 6 2 2 2" xfId="29315"/>
    <cellStyle name="Normal 4 3 2 2 2 6 2 3" xfId="21290"/>
    <cellStyle name="Normal 4 3 2 2 2 6 3" xfId="10552"/>
    <cellStyle name="Normal 4 3 2 2 2 6 3 2" xfId="26717"/>
    <cellStyle name="Normal 4 3 2 2 2 6 4" xfId="18692"/>
    <cellStyle name="Normal 4 3 2 2 2 7" xfId="4801"/>
    <cellStyle name="Normal 4 3 2 2 2 7 2" xfId="12828"/>
    <cellStyle name="Normal 4 3 2 2 2 7 2 2" xfId="28993"/>
    <cellStyle name="Normal 4 3 2 2 2 7 3" xfId="20968"/>
    <cellStyle name="Normal 4 3 2 2 2 8" xfId="15087"/>
    <cellStyle name="Normal 4 3 2 2 2 8 2" xfId="31252"/>
    <cellStyle name="Normal 4 3 2 2 2 9" xfId="8599"/>
    <cellStyle name="Normal 4 3 2 2 2 9 2" xfId="24766"/>
    <cellStyle name="Normal 4 3 2 2 3" xfId="662"/>
    <cellStyle name="Normal 4 3 2 2 3 10" xfId="8836"/>
    <cellStyle name="Normal 4 3 2 2 3 10 2" xfId="25003"/>
    <cellStyle name="Normal 4 3 2 2 3 11" xfId="7297"/>
    <cellStyle name="Normal 4 3 2 2 3 11 2" xfId="23464"/>
    <cellStyle name="Normal 4 3 2 2 3 12" xfId="16977"/>
    <cellStyle name="Normal 4 3 2 2 3 2" xfId="1141"/>
    <cellStyle name="Normal 4 3 2 2 3 2 2" xfId="3422"/>
    <cellStyle name="Normal 4 3 2 2 3 2 2 2" xfId="11457"/>
    <cellStyle name="Normal 4 3 2 2 3 2 2 2 2" xfId="27622"/>
    <cellStyle name="Normal 4 3 2 2 3 2 2 3" xfId="19597"/>
    <cellStyle name="Normal 4 3 2 2 3 2 3" xfId="5757"/>
    <cellStyle name="Normal 4 3 2 2 3 2 3 2" xfId="13784"/>
    <cellStyle name="Normal 4 3 2 2 3 2 3 2 2" xfId="29949"/>
    <cellStyle name="Normal 4 3 2 2 3 2 3 3" xfId="21924"/>
    <cellStyle name="Normal 4 3 2 2 3 2 4" xfId="15721"/>
    <cellStyle name="Normal 4 3 2 2 3 2 4 2" xfId="31886"/>
    <cellStyle name="Normal 4 3 2 2 3 2 5" xfId="9233"/>
    <cellStyle name="Normal 4 3 2 2 3 2 5 2" xfId="25400"/>
    <cellStyle name="Normal 4 3 2 2 3 2 6" xfId="7694"/>
    <cellStyle name="Normal 4 3 2 2 3 2 6 2" xfId="23861"/>
    <cellStyle name="Normal 4 3 2 2 3 2 7" xfId="17374"/>
    <cellStyle name="Normal 4 3 2 2 3 3" xfId="1540"/>
    <cellStyle name="Normal 4 3 2 2 3 3 2" xfId="3821"/>
    <cellStyle name="Normal 4 3 2 2 3 3 2 2" xfId="11854"/>
    <cellStyle name="Normal 4 3 2 2 3 3 2 2 2" xfId="28019"/>
    <cellStyle name="Normal 4 3 2 2 3 3 2 3" xfId="19994"/>
    <cellStyle name="Normal 4 3 2 2 3 3 3" xfId="6154"/>
    <cellStyle name="Normal 4 3 2 2 3 3 3 2" xfId="14181"/>
    <cellStyle name="Normal 4 3 2 2 3 3 3 2 2" xfId="30346"/>
    <cellStyle name="Normal 4 3 2 2 3 3 3 3" xfId="22321"/>
    <cellStyle name="Normal 4 3 2 2 3 3 4" xfId="16118"/>
    <cellStyle name="Normal 4 3 2 2 3 3 4 2" xfId="32283"/>
    <cellStyle name="Normal 4 3 2 2 3 3 5" xfId="9631"/>
    <cellStyle name="Normal 4 3 2 2 3 3 5 2" xfId="25797"/>
    <cellStyle name="Normal 4 3 2 2 3 3 6" xfId="8091"/>
    <cellStyle name="Normal 4 3 2 2 3 3 6 2" xfId="24258"/>
    <cellStyle name="Normal 4 3 2 2 3 3 7" xfId="17771"/>
    <cellStyle name="Normal 4 3 2 2 3 4" xfId="1956"/>
    <cellStyle name="Normal 4 3 2 2 3 4 2" xfId="4237"/>
    <cellStyle name="Normal 4 3 2 2 3 4 2 2" xfId="12269"/>
    <cellStyle name="Normal 4 3 2 2 3 4 2 2 2" xfId="28434"/>
    <cellStyle name="Normal 4 3 2 2 3 4 2 3" xfId="20409"/>
    <cellStyle name="Normal 4 3 2 2 3 4 3" xfId="6569"/>
    <cellStyle name="Normal 4 3 2 2 3 4 3 2" xfId="14596"/>
    <cellStyle name="Normal 4 3 2 2 3 4 3 2 2" xfId="30761"/>
    <cellStyle name="Normal 4 3 2 2 3 4 3 3" xfId="22736"/>
    <cellStyle name="Normal 4 3 2 2 3 4 4" xfId="16533"/>
    <cellStyle name="Normal 4 3 2 2 3 4 4 2" xfId="32698"/>
    <cellStyle name="Normal 4 3 2 2 3 4 5" xfId="10047"/>
    <cellStyle name="Normal 4 3 2 2 3 4 5 2" xfId="26212"/>
    <cellStyle name="Normal 4 3 2 2 3 4 6" xfId="8506"/>
    <cellStyle name="Normal 4 3 2 2 3 4 6 2" xfId="24673"/>
    <cellStyle name="Normal 4 3 2 2 3 4 7" xfId="18186"/>
    <cellStyle name="Normal 4 3 2 2 3 5" xfId="2355"/>
    <cellStyle name="Normal 4 3 2 2 3 5 2" xfId="4636"/>
    <cellStyle name="Normal 4 3 2 2 3 5 2 2" xfId="12666"/>
    <cellStyle name="Normal 4 3 2 2 3 5 2 2 2" xfId="28831"/>
    <cellStyle name="Normal 4 3 2 2 3 5 2 3" xfId="20806"/>
    <cellStyle name="Normal 4 3 2 2 3 5 3" xfId="6966"/>
    <cellStyle name="Normal 4 3 2 2 3 5 3 2" xfId="14993"/>
    <cellStyle name="Normal 4 3 2 2 3 5 3 2 2" xfId="31158"/>
    <cellStyle name="Normal 4 3 2 2 3 5 3 3" xfId="23133"/>
    <cellStyle name="Normal 4 3 2 2 3 5 4" xfId="10444"/>
    <cellStyle name="Normal 4 3 2 2 3 5 4 2" xfId="26609"/>
    <cellStyle name="Normal 4 3 2 2 3 5 5" xfId="18584"/>
    <cellStyle name="Normal 4 3 2 2 3 6" xfId="3016"/>
    <cellStyle name="Normal 4 3 2 2 3 6 2" xfId="5360"/>
    <cellStyle name="Normal 4 3 2 2 3 6 2 2" xfId="13387"/>
    <cellStyle name="Normal 4 3 2 2 3 6 2 2 2" xfId="29552"/>
    <cellStyle name="Normal 4 3 2 2 3 6 2 3" xfId="21527"/>
    <cellStyle name="Normal 4 3 2 2 3 6 3" xfId="11060"/>
    <cellStyle name="Normal 4 3 2 2 3 6 3 2" xfId="27225"/>
    <cellStyle name="Normal 4 3 2 2 3 6 4" xfId="19200"/>
    <cellStyle name="Normal 4 3 2 2 3 7" xfId="2766"/>
    <cellStyle name="Normal 4 3 2 2 3 7 2" xfId="10841"/>
    <cellStyle name="Normal 4 3 2 2 3 7 2 2" xfId="27006"/>
    <cellStyle name="Normal 4 3 2 2 3 7 3" xfId="18981"/>
    <cellStyle name="Normal 4 3 2 2 3 8" xfId="5030"/>
    <cellStyle name="Normal 4 3 2 2 3 8 2" xfId="13057"/>
    <cellStyle name="Normal 4 3 2 2 3 8 2 2" xfId="29222"/>
    <cellStyle name="Normal 4 3 2 2 3 8 3" xfId="21197"/>
    <cellStyle name="Normal 4 3 2 2 3 9" xfId="15324"/>
    <cellStyle name="Normal 4 3 2 2 3 9 2" xfId="31489"/>
    <cellStyle name="Normal 4 3 2 2 4" xfId="814"/>
    <cellStyle name="Normal 4 3 2 2 4 2" xfId="3121"/>
    <cellStyle name="Normal 4 3 2 2 4 2 2" xfId="11164"/>
    <cellStyle name="Normal 4 3 2 2 4 2 2 2" xfId="27329"/>
    <cellStyle name="Normal 4 3 2 2 4 2 3" xfId="19304"/>
    <cellStyle name="Normal 4 3 2 2 4 3" xfId="5464"/>
    <cellStyle name="Normal 4 3 2 2 4 3 2" xfId="13491"/>
    <cellStyle name="Normal 4 3 2 2 4 3 2 2" xfId="29656"/>
    <cellStyle name="Normal 4 3 2 2 4 3 3" xfId="21631"/>
    <cellStyle name="Normal 4 3 2 2 4 4" xfId="15428"/>
    <cellStyle name="Normal 4 3 2 2 4 4 2" xfId="31593"/>
    <cellStyle name="Normal 4 3 2 2 4 5" xfId="8940"/>
    <cellStyle name="Normal 4 3 2 2 4 5 2" xfId="25107"/>
    <cellStyle name="Normal 4 3 2 2 4 6" xfId="7401"/>
    <cellStyle name="Normal 4 3 2 2 4 6 2" xfId="23568"/>
    <cellStyle name="Normal 4 3 2 2 4 7" xfId="17081"/>
    <cellStyle name="Normal 4 3 2 2 5" xfId="1247"/>
    <cellStyle name="Normal 4 3 2 2 5 2" xfId="3528"/>
    <cellStyle name="Normal 4 3 2 2 5 2 2" xfId="11561"/>
    <cellStyle name="Normal 4 3 2 2 5 2 2 2" xfId="27726"/>
    <cellStyle name="Normal 4 3 2 2 5 2 3" xfId="19701"/>
    <cellStyle name="Normal 4 3 2 2 5 3" xfId="5861"/>
    <cellStyle name="Normal 4 3 2 2 5 3 2" xfId="13888"/>
    <cellStyle name="Normal 4 3 2 2 5 3 2 2" xfId="30053"/>
    <cellStyle name="Normal 4 3 2 2 5 3 3" xfId="22028"/>
    <cellStyle name="Normal 4 3 2 2 5 4" xfId="15825"/>
    <cellStyle name="Normal 4 3 2 2 5 4 2" xfId="31990"/>
    <cellStyle name="Normal 4 3 2 2 5 5" xfId="9338"/>
    <cellStyle name="Normal 4 3 2 2 5 5 2" xfId="25504"/>
    <cellStyle name="Normal 4 3 2 2 5 6" xfId="7798"/>
    <cellStyle name="Normal 4 3 2 2 5 6 2" xfId="23965"/>
    <cellStyle name="Normal 4 3 2 2 5 7" xfId="17478"/>
    <cellStyle name="Normal 4 3 2 2 6" xfId="1663"/>
    <cellStyle name="Normal 4 3 2 2 6 2" xfId="3944"/>
    <cellStyle name="Normal 4 3 2 2 6 2 2" xfId="11976"/>
    <cellStyle name="Normal 4 3 2 2 6 2 2 2" xfId="28141"/>
    <cellStyle name="Normal 4 3 2 2 6 2 3" xfId="20116"/>
    <cellStyle name="Normal 4 3 2 2 6 3" xfId="6276"/>
    <cellStyle name="Normal 4 3 2 2 6 3 2" xfId="14303"/>
    <cellStyle name="Normal 4 3 2 2 6 3 2 2" xfId="30468"/>
    <cellStyle name="Normal 4 3 2 2 6 3 3" xfId="22443"/>
    <cellStyle name="Normal 4 3 2 2 6 4" xfId="16240"/>
    <cellStyle name="Normal 4 3 2 2 6 4 2" xfId="32405"/>
    <cellStyle name="Normal 4 3 2 2 6 5" xfId="9754"/>
    <cellStyle name="Normal 4 3 2 2 6 5 2" xfId="25919"/>
    <cellStyle name="Normal 4 3 2 2 6 6" xfId="8213"/>
    <cellStyle name="Normal 4 3 2 2 6 6 2" xfId="24380"/>
    <cellStyle name="Normal 4 3 2 2 6 7" xfId="17893"/>
    <cellStyle name="Normal 4 3 2 2 7" xfId="2062"/>
    <cellStyle name="Normal 4 3 2 2 7 2" xfId="4343"/>
    <cellStyle name="Normal 4 3 2 2 7 2 2" xfId="12373"/>
    <cellStyle name="Normal 4 3 2 2 7 2 2 2" xfId="28538"/>
    <cellStyle name="Normal 4 3 2 2 7 2 3" xfId="20513"/>
    <cellStyle name="Normal 4 3 2 2 7 3" xfId="6673"/>
    <cellStyle name="Normal 4 3 2 2 7 3 2" xfId="14700"/>
    <cellStyle name="Normal 4 3 2 2 7 3 2 2" xfId="30865"/>
    <cellStyle name="Normal 4 3 2 2 7 3 3" xfId="22840"/>
    <cellStyle name="Normal 4 3 2 2 7 4" xfId="10151"/>
    <cellStyle name="Normal 4 3 2 2 7 4 2" xfId="26316"/>
    <cellStyle name="Normal 4 3 2 2 7 5" xfId="18291"/>
    <cellStyle name="Normal 4 3 2 2 8" xfId="2408"/>
    <cellStyle name="Normal 4 3 2 2 8 2" xfId="5067"/>
    <cellStyle name="Normal 4 3 2 2 8 2 2" xfId="13094"/>
    <cellStyle name="Normal 4 3 2 2 8 2 2 2" xfId="29259"/>
    <cellStyle name="Normal 4 3 2 2 8 2 3" xfId="21234"/>
    <cellStyle name="Normal 4 3 2 2 8 3" xfId="10496"/>
    <cellStyle name="Normal 4 3 2 2 8 3 2" xfId="26661"/>
    <cellStyle name="Normal 4 3 2 2 8 4" xfId="18636"/>
    <cellStyle name="Normal 4 3 2 2 9" xfId="4745"/>
    <cellStyle name="Normal 4 3 2 2 9 2" xfId="12772"/>
    <cellStyle name="Normal 4 3 2 2 9 2 2" xfId="28937"/>
    <cellStyle name="Normal 4 3 2 2 9 3" xfId="20912"/>
    <cellStyle name="Normal 4 3 2 3" xfId="285"/>
    <cellStyle name="Normal 4 3 2 3 10" xfId="7059"/>
    <cellStyle name="Normal 4 3 2 3 10 2" xfId="23226"/>
    <cellStyle name="Normal 4 3 2 3 11" xfId="16625"/>
    <cellStyle name="Normal 4 3 2 3 11 2" xfId="32790"/>
    <cellStyle name="Normal 4 3 2 3 12" xfId="16738"/>
    <cellStyle name="Normal 4 3 2 3 2" xfId="889"/>
    <cellStyle name="Normal 4 3 2 3 2 2" xfId="3184"/>
    <cellStyle name="Normal 4 3 2 3 2 2 2" xfId="11219"/>
    <cellStyle name="Normal 4 3 2 3 2 2 2 2" xfId="27384"/>
    <cellStyle name="Normal 4 3 2 3 2 2 3" xfId="19359"/>
    <cellStyle name="Normal 4 3 2 3 2 3" xfId="5519"/>
    <cellStyle name="Normal 4 3 2 3 2 3 2" xfId="13546"/>
    <cellStyle name="Normal 4 3 2 3 2 3 2 2" xfId="29711"/>
    <cellStyle name="Normal 4 3 2 3 2 3 3" xfId="21686"/>
    <cellStyle name="Normal 4 3 2 3 2 4" xfId="15483"/>
    <cellStyle name="Normal 4 3 2 3 2 4 2" xfId="31648"/>
    <cellStyle name="Normal 4 3 2 3 2 5" xfId="8995"/>
    <cellStyle name="Normal 4 3 2 3 2 5 2" xfId="25162"/>
    <cellStyle name="Normal 4 3 2 3 2 6" xfId="7456"/>
    <cellStyle name="Normal 4 3 2 3 2 6 2" xfId="23623"/>
    <cellStyle name="Normal 4 3 2 3 2 7" xfId="17136"/>
    <cellStyle name="Normal 4 3 2 3 3" xfId="1302"/>
    <cellStyle name="Normal 4 3 2 3 3 2" xfId="3583"/>
    <cellStyle name="Normal 4 3 2 3 3 2 2" xfId="11616"/>
    <cellStyle name="Normal 4 3 2 3 3 2 2 2" xfId="27781"/>
    <cellStyle name="Normal 4 3 2 3 3 2 3" xfId="19756"/>
    <cellStyle name="Normal 4 3 2 3 3 3" xfId="5916"/>
    <cellStyle name="Normal 4 3 2 3 3 3 2" xfId="13943"/>
    <cellStyle name="Normal 4 3 2 3 3 3 2 2" xfId="30108"/>
    <cellStyle name="Normal 4 3 2 3 3 3 3" xfId="22083"/>
    <cellStyle name="Normal 4 3 2 3 3 4" xfId="15880"/>
    <cellStyle name="Normal 4 3 2 3 3 4 2" xfId="32045"/>
    <cellStyle name="Normal 4 3 2 3 3 5" xfId="9393"/>
    <cellStyle name="Normal 4 3 2 3 3 5 2" xfId="25559"/>
    <cellStyle name="Normal 4 3 2 3 3 6" xfId="7853"/>
    <cellStyle name="Normal 4 3 2 3 3 6 2" xfId="24020"/>
    <cellStyle name="Normal 4 3 2 3 3 7" xfId="17533"/>
    <cellStyle name="Normal 4 3 2 3 4" xfId="1718"/>
    <cellStyle name="Normal 4 3 2 3 4 2" xfId="3999"/>
    <cellStyle name="Normal 4 3 2 3 4 2 2" xfId="12031"/>
    <cellStyle name="Normal 4 3 2 3 4 2 2 2" xfId="28196"/>
    <cellStyle name="Normal 4 3 2 3 4 2 3" xfId="20171"/>
    <cellStyle name="Normal 4 3 2 3 4 3" xfId="6331"/>
    <cellStyle name="Normal 4 3 2 3 4 3 2" xfId="14358"/>
    <cellStyle name="Normal 4 3 2 3 4 3 2 2" xfId="30523"/>
    <cellStyle name="Normal 4 3 2 3 4 3 3" xfId="22498"/>
    <cellStyle name="Normal 4 3 2 3 4 4" xfId="16295"/>
    <cellStyle name="Normal 4 3 2 3 4 4 2" xfId="32460"/>
    <cellStyle name="Normal 4 3 2 3 4 5" xfId="9809"/>
    <cellStyle name="Normal 4 3 2 3 4 5 2" xfId="25974"/>
    <cellStyle name="Normal 4 3 2 3 4 6" xfId="8268"/>
    <cellStyle name="Normal 4 3 2 3 4 6 2" xfId="24435"/>
    <cellStyle name="Normal 4 3 2 3 4 7" xfId="17948"/>
    <cellStyle name="Normal 4 3 2 3 5" xfId="2117"/>
    <cellStyle name="Normal 4 3 2 3 5 2" xfId="4398"/>
    <cellStyle name="Normal 4 3 2 3 5 2 2" xfId="12428"/>
    <cellStyle name="Normal 4 3 2 3 5 2 2 2" xfId="28593"/>
    <cellStyle name="Normal 4 3 2 3 5 2 3" xfId="20568"/>
    <cellStyle name="Normal 4 3 2 3 5 3" xfId="6728"/>
    <cellStyle name="Normal 4 3 2 3 5 3 2" xfId="14755"/>
    <cellStyle name="Normal 4 3 2 3 5 3 2 2" xfId="30920"/>
    <cellStyle name="Normal 4 3 2 3 5 3 3" xfId="22895"/>
    <cellStyle name="Normal 4 3 2 3 5 4" xfId="10206"/>
    <cellStyle name="Normal 4 3 2 3 5 4 2" xfId="26371"/>
    <cellStyle name="Normal 4 3 2 3 5 5" xfId="18346"/>
    <cellStyle name="Normal 4 3 2 3 6" xfId="2463"/>
    <cellStyle name="Normal 4 3 2 3 6 2" xfId="5122"/>
    <cellStyle name="Normal 4 3 2 3 6 2 2" xfId="13149"/>
    <cellStyle name="Normal 4 3 2 3 6 2 2 2" xfId="29314"/>
    <cellStyle name="Normal 4 3 2 3 6 2 3" xfId="21289"/>
    <cellStyle name="Normal 4 3 2 3 6 3" xfId="10551"/>
    <cellStyle name="Normal 4 3 2 3 6 3 2" xfId="26716"/>
    <cellStyle name="Normal 4 3 2 3 6 4" xfId="18691"/>
    <cellStyle name="Normal 4 3 2 3 7" xfId="4800"/>
    <cellStyle name="Normal 4 3 2 3 7 2" xfId="12827"/>
    <cellStyle name="Normal 4 3 2 3 7 2 2" xfId="28992"/>
    <cellStyle name="Normal 4 3 2 3 7 3" xfId="20967"/>
    <cellStyle name="Normal 4 3 2 3 8" xfId="15086"/>
    <cellStyle name="Normal 4 3 2 3 8 2" xfId="31251"/>
    <cellStyle name="Normal 4 3 2 3 9" xfId="8598"/>
    <cellStyle name="Normal 4 3 2 3 9 2" xfId="24765"/>
    <cellStyle name="Normal 4 3 2 4" xfId="569"/>
    <cellStyle name="Normal 4 3 2 4 10" xfId="8750"/>
    <cellStyle name="Normal 4 3 2 4 10 2" xfId="24917"/>
    <cellStyle name="Normal 4 3 2 4 11" xfId="7211"/>
    <cellStyle name="Normal 4 3 2 4 11 2" xfId="23378"/>
    <cellStyle name="Normal 4 3 2 4 12" xfId="16891"/>
    <cellStyle name="Normal 4 3 2 4 2" xfId="1055"/>
    <cellStyle name="Normal 4 3 2 4 2 2" xfId="3336"/>
    <cellStyle name="Normal 4 3 2 4 2 2 2" xfId="11371"/>
    <cellStyle name="Normal 4 3 2 4 2 2 2 2" xfId="27536"/>
    <cellStyle name="Normal 4 3 2 4 2 2 3" xfId="19511"/>
    <cellStyle name="Normal 4 3 2 4 2 3" xfId="5671"/>
    <cellStyle name="Normal 4 3 2 4 2 3 2" xfId="13698"/>
    <cellStyle name="Normal 4 3 2 4 2 3 2 2" xfId="29863"/>
    <cellStyle name="Normal 4 3 2 4 2 3 3" xfId="21838"/>
    <cellStyle name="Normal 4 3 2 4 2 4" xfId="15635"/>
    <cellStyle name="Normal 4 3 2 4 2 4 2" xfId="31800"/>
    <cellStyle name="Normal 4 3 2 4 2 5" xfId="9147"/>
    <cellStyle name="Normal 4 3 2 4 2 5 2" xfId="25314"/>
    <cellStyle name="Normal 4 3 2 4 2 6" xfId="7608"/>
    <cellStyle name="Normal 4 3 2 4 2 6 2" xfId="23775"/>
    <cellStyle name="Normal 4 3 2 4 2 7" xfId="17288"/>
    <cellStyle name="Normal 4 3 2 4 3" xfId="1454"/>
    <cellStyle name="Normal 4 3 2 4 3 2" xfId="3735"/>
    <cellStyle name="Normal 4 3 2 4 3 2 2" xfId="11768"/>
    <cellStyle name="Normal 4 3 2 4 3 2 2 2" xfId="27933"/>
    <cellStyle name="Normal 4 3 2 4 3 2 3" xfId="19908"/>
    <cellStyle name="Normal 4 3 2 4 3 3" xfId="6068"/>
    <cellStyle name="Normal 4 3 2 4 3 3 2" xfId="14095"/>
    <cellStyle name="Normal 4 3 2 4 3 3 2 2" xfId="30260"/>
    <cellStyle name="Normal 4 3 2 4 3 3 3" xfId="22235"/>
    <cellStyle name="Normal 4 3 2 4 3 4" xfId="16032"/>
    <cellStyle name="Normal 4 3 2 4 3 4 2" xfId="32197"/>
    <cellStyle name="Normal 4 3 2 4 3 5" xfId="9545"/>
    <cellStyle name="Normal 4 3 2 4 3 5 2" xfId="25711"/>
    <cellStyle name="Normal 4 3 2 4 3 6" xfId="8005"/>
    <cellStyle name="Normal 4 3 2 4 3 6 2" xfId="24172"/>
    <cellStyle name="Normal 4 3 2 4 3 7" xfId="17685"/>
    <cellStyle name="Normal 4 3 2 4 4" xfId="1870"/>
    <cellStyle name="Normal 4 3 2 4 4 2" xfId="4151"/>
    <cellStyle name="Normal 4 3 2 4 4 2 2" xfId="12183"/>
    <cellStyle name="Normal 4 3 2 4 4 2 2 2" xfId="28348"/>
    <cellStyle name="Normal 4 3 2 4 4 2 3" xfId="20323"/>
    <cellStyle name="Normal 4 3 2 4 4 3" xfId="6483"/>
    <cellStyle name="Normal 4 3 2 4 4 3 2" xfId="14510"/>
    <cellStyle name="Normal 4 3 2 4 4 3 2 2" xfId="30675"/>
    <cellStyle name="Normal 4 3 2 4 4 3 3" xfId="22650"/>
    <cellStyle name="Normal 4 3 2 4 4 4" xfId="16447"/>
    <cellStyle name="Normal 4 3 2 4 4 4 2" xfId="32612"/>
    <cellStyle name="Normal 4 3 2 4 4 5" xfId="9961"/>
    <cellStyle name="Normal 4 3 2 4 4 5 2" xfId="26126"/>
    <cellStyle name="Normal 4 3 2 4 4 6" xfId="8420"/>
    <cellStyle name="Normal 4 3 2 4 4 6 2" xfId="24587"/>
    <cellStyle name="Normal 4 3 2 4 4 7" xfId="18100"/>
    <cellStyle name="Normal 4 3 2 4 5" xfId="2269"/>
    <cellStyle name="Normal 4 3 2 4 5 2" xfId="4550"/>
    <cellStyle name="Normal 4 3 2 4 5 2 2" xfId="12580"/>
    <cellStyle name="Normal 4 3 2 4 5 2 2 2" xfId="28745"/>
    <cellStyle name="Normal 4 3 2 4 5 2 3" xfId="20720"/>
    <cellStyle name="Normal 4 3 2 4 5 3" xfId="6880"/>
    <cellStyle name="Normal 4 3 2 4 5 3 2" xfId="14907"/>
    <cellStyle name="Normal 4 3 2 4 5 3 2 2" xfId="31072"/>
    <cellStyle name="Normal 4 3 2 4 5 3 3" xfId="23047"/>
    <cellStyle name="Normal 4 3 2 4 5 4" xfId="10358"/>
    <cellStyle name="Normal 4 3 2 4 5 4 2" xfId="26523"/>
    <cellStyle name="Normal 4 3 2 4 5 5" xfId="18498"/>
    <cellStyle name="Normal 4 3 2 4 6" xfId="2928"/>
    <cellStyle name="Normal 4 3 2 4 6 2" xfId="5274"/>
    <cellStyle name="Normal 4 3 2 4 6 2 2" xfId="13301"/>
    <cellStyle name="Normal 4 3 2 4 6 2 2 2" xfId="29466"/>
    <cellStyle name="Normal 4 3 2 4 6 2 3" xfId="21441"/>
    <cellStyle name="Normal 4 3 2 4 6 3" xfId="10974"/>
    <cellStyle name="Normal 4 3 2 4 6 3 2" xfId="27139"/>
    <cellStyle name="Normal 4 3 2 4 6 4" xfId="19114"/>
    <cellStyle name="Normal 4 3 2 4 7" xfId="2680"/>
    <cellStyle name="Normal 4 3 2 4 7 2" xfId="10755"/>
    <cellStyle name="Normal 4 3 2 4 7 2 2" xfId="26920"/>
    <cellStyle name="Normal 4 3 2 4 7 3" xfId="18895"/>
    <cellStyle name="Normal 4 3 2 4 8" xfId="4944"/>
    <cellStyle name="Normal 4 3 2 4 8 2" xfId="12971"/>
    <cellStyle name="Normal 4 3 2 4 8 2 2" xfId="29136"/>
    <cellStyle name="Normal 4 3 2 4 8 3" xfId="21111"/>
    <cellStyle name="Normal 4 3 2 4 9" xfId="15238"/>
    <cellStyle name="Normal 4 3 2 4 9 2" xfId="31403"/>
    <cellStyle name="Normal 4 3 2 5" xfId="813"/>
    <cellStyle name="Normal 4 3 2 5 2" xfId="3120"/>
    <cellStyle name="Normal 4 3 2 5 2 2" xfId="11163"/>
    <cellStyle name="Normal 4 3 2 5 2 2 2" xfId="27328"/>
    <cellStyle name="Normal 4 3 2 5 2 3" xfId="19303"/>
    <cellStyle name="Normal 4 3 2 5 3" xfId="5463"/>
    <cellStyle name="Normal 4 3 2 5 3 2" xfId="13490"/>
    <cellStyle name="Normal 4 3 2 5 3 2 2" xfId="29655"/>
    <cellStyle name="Normal 4 3 2 5 3 3" xfId="21630"/>
    <cellStyle name="Normal 4 3 2 5 4" xfId="15427"/>
    <cellStyle name="Normal 4 3 2 5 4 2" xfId="31592"/>
    <cellStyle name="Normal 4 3 2 5 5" xfId="8939"/>
    <cellStyle name="Normal 4 3 2 5 5 2" xfId="25106"/>
    <cellStyle name="Normal 4 3 2 5 6" xfId="7400"/>
    <cellStyle name="Normal 4 3 2 5 6 2" xfId="23567"/>
    <cellStyle name="Normal 4 3 2 5 7" xfId="17080"/>
    <cellStyle name="Normal 4 3 2 6" xfId="1246"/>
    <cellStyle name="Normal 4 3 2 6 2" xfId="3527"/>
    <cellStyle name="Normal 4 3 2 6 2 2" xfId="11560"/>
    <cellStyle name="Normal 4 3 2 6 2 2 2" xfId="27725"/>
    <cellStyle name="Normal 4 3 2 6 2 3" xfId="19700"/>
    <cellStyle name="Normal 4 3 2 6 3" xfId="5860"/>
    <cellStyle name="Normal 4 3 2 6 3 2" xfId="13887"/>
    <cellStyle name="Normal 4 3 2 6 3 2 2" xfId="30052"/>
    <cellStyle name="Normal 4 3 2 6 3 3" xfId="22027"/>
    <cellStyle name="Normal 4 3 2 6 4" xfId="15824"/>
    <cellStyle name="Normal 4 3 2 6 4 2" xfId="31989"/>
    <cellStyle name="Normal 4 3 2 6 5" xfId="9337"/>
    <cellStyle name="Normal 4 3 2 6 5 2" xfId="25503"/>
    <cellStyle name="Normal 4 3 2 6 6" xfId="7797"/>
    <cellStyle name="Normal 4 3 2 6 6 2" xfId="23964"/>
    <cellStyle name="Normal 4 3 2 6 7" xfId="17477"/>
    <cellStyle name="Normal 4 3 2 7" xfId="1662"/>
    <cellStyle name="Normal 4 3 2 7 2" xfId="3943"/>
    <cellStyle name="Normal 4 3 2 7 2 2" xfId="11975"/>
    <cellStyle name="Normal 4 3 2 7 2 2 2" xfId="28140"/>
    <cellStyle name="Normal 4 3 2 7 2 3" xfId="20115"/>
    <cellStyle name="Normal 4 3 2 7 3" xfId="6275"/>
    <cellStyle name="Normal 4 3 2 7 3 2" xfId="14302"/>
    <cellStyle name="Normal 4 3 2 7 3 2 2" xfId="30467"/>
    <cellStyle name="Normal 4 3 2 7 3 3" xfId="22442"/>
    <cellStyle name="Normal 4 3 2 7 4" xfId="16239"/>
    <cellStyle name="Normal 4 3 2 7 4 2" xfId="32404"/>
    <cellStyle name="Normal 4 3 2 7 5" xfId="9753"/>
    <cellStyle name="Normal 4 3 2 7 5 2" xfId="25918"/>
    <cellStyle name="Normal 4 3 2 7 6" xfId="8212"/>
    <cellStyle name="Normal 4 3 2 7 6 2" xfId="24379"/>
    <cellStyle name="Normal 4 3 2 7 7" xfId="17892"/>
    <cellStyle name="Normal 4 3 2 8" xfId="2061"/>
    <cellStyle name="Normal 4 3 2 8 2" xfId="4342"/>
    <cellStyle name="Normal 4 3 2 8 2 2" xfId="12372"/>
    <cellStyle name="Normal 4 3 2 8 2 2 2" xfId="28537"/>
    <cellStyle name="Normal 4 3 2 8 2 3" xfId="20512"/>
    <cellStyle name="Normal 4 3 2 8 3" xfId="6672"/>
    <cellStyle name="Normal 4 3 2 8 3 2" xfId="14699"/>
    <cellStyle name="Normal 4 3 2 8 3 2 2" xfId="30864"/>
    <cellStyle name="Normal 4 3 2 8 3 3" xfId="22839"/>
    <cellStyle name="Normal 4 3 2 8 4" xfId="10150"/>
    <cellStyle name="Normal 4 3 2 8 4 2" xfId="26315"/>
    <cellStyle name="Normal 4 3 2 8 5" xfId="18290"/>
    <cellStyle name="Normal 4 3 2 9" xfId="2407"/>
    <cellStyle name="Normal 4 3 2 9 2" xfId="5066"/>
    <cellStyle name="Normal 4 3 2 9 2 2" xfId="13093"/>
    <cellStyle name="Normal 4 3 2 9 2 2 2" xfId="29258"/>
    <cellStyle name="Normal 4 3 2 9 2 3" xfId="21233"/>
    <cellStyle name="Normal 4 3 2 9 3" xfId="10495"/>
    <cellStyle name="Normal 4 3 2 9 3 2" xfId="26660"/>
    <cellStyle name="Normal 4 3 2 9 4" xfId="18635"/>
    <cellStyle name="Normal 4 3 3" xfId="180"/>
    <cellStyle name="Normal 4 3 3 10" xfId="4746"/>
    <cellStyle name="Normal 4 3 3 10 2" xfId="12773"/>
    <cellStyle name="Normal 4 3 3 10 2 2" xfId="28938"/>
    <cellStyle name="Normal 4 3 3 10 3" xfId="20913"/>
    <cellStyle name="Normal 4 3 3 11" xfId="15032"/>
    <cellStyle name="Normal 4 3 3 11 2" xfId="31197"/>
    <cellStyle name="Normal 4 3 3 12" xfId="8544"/>
    <cellStyle name="Normal 4 3 3 12 2" xfId="24711"/>
    <cellStyle name="Normal 4 3 3 13" xfId="7005"/>
    <cellStyle name="Normal 4 3 3 13 2" xfId="23172"/>
    <cellStyle name="Normal 4 3 3 14" xfId="16571"/>
    <cellStyle name="Normal 4 3 3 14 2" xfId="32736"/>
    <cellStyle name="Normal 4 3 3 15" xfId="16684"/>
    <cellStyle name="Normal 4 3 3 2" xfId="181"/>
    <cellStyle name="Normal 4 3 3 2 10" xfId="15033"/>
    <cellStyle name="Normal 4 3 3 2 10 2" xfId="31198"/>
    <cellStyle name="Normal 4 3 3 2 11" xfId="8545"/>
    <cellStyle name="Normal 4 3 3 2 11 2" xfId="24712"/>
    <cellStyle name="Normal 4 3 3 2 12" xfId="7006"/>
    <cellStyle name="Normal 4 3 3 2 12 2" xfId="23173"/>
    <cellStyle name="Normal 4 3 3 2 13" xfId="16572"/>
    <cellStyle name="Normal 4 3 3 2 13 2" xfId="32737"/>
    <cellStyle name="Normal 4 3 3 2 14" xfId="16685"/>
    <cellStyle name="Normal 4 3 3 2 2" xfId="288"/>
    <cellStyle name="Normal 4 3 3 2 2 10" xfId="7062"/>
    <cellStyle name="Normal 4 3 3 2 2 10 2" xfId="23229"/>
    <cellStyle name="Normal 4 3 3 2 2 11" xfId="16628"/>
    <cellStyle name="Normal 4 3 3 2 2 11 2" xfId="32793"/>
    <cellStyle name="Normal 4 3 3 2 2 12" xfId="16741"/>
    <cellStyle name="Normal 4 3 3 2 2 2" xfId="892"/>
    <cellStyle name="Normal 4 3 3 2 2 2 2" xfId="3187"/>
    <cellStyle name="Normal 4 3 3 2 2 2 2 2" xfId="11222"/>
    <cellStyle name="Normal 4 3 3 2 2 2 2 2 2" xfId="27387"/>
    <cellStyle name="Normal 4 3 3 2 2 2 2 3" xfId="19362"/>
    <cellStyle name="Normal 4 3 3 2 2 2 3" xfId="5522"/>
    <cellStyle name="Normal 4 3 3 2 2 2 3 2" xfId="13549"/>
    <cellStyle name="Normal 4 3 3 2 2 2 3 2 2" xfId="29714"/>
    <cellStyle name="Normal 4 3 3 2 2 2 3 3" xfId="21689"/>
    <cellStyle name="Normal 4 3 3 2 2 2 4" xfId="15486"/>
    <cellStyle name="Normal 4 3 3 2 2 2 4 2" xfId="31651"/>
    <cellStyle name="Normal 4 3 3 2 2 2 5" xfId="8998"/>
    <cellStyle name="Normal 4 3 3 2 2 2 5 2" xfId="25165"/>
    <cellStyle name="Normal 4 3 3 2 2 2 6" xfId="7459"/>
    <cellStyle name="Normal 4 3 3 2 2 2 6 2" xfId="23626"/>
    <cellStyle name="Normal 4 3 3 2 2 2 7" xfId="17139"/>
    <cellStyle name="Normal 4 3 3 2 2 3" xfId="1305"/>
    <cellStyle name="Normal 4 3 3 2 2 3 2" xfId="3586"/>
    <cellStyle name="Normal 4 3 3 2 2 3 2 2" xfId="11619"/>
    <cellStyle name="Normal 4 3 3 2 2 3 2 2 2" xfId="27784"/>
    <cellStyle name="Normal 4 3 3 2 2 3 2 3" xfId="19759"/>
    <cellStyle name="Normal 4 3 3 2 2 3 3" xfId="5919"/>
    <cellStyle name="Normal 4 3 3 2 2 3 3 2" xfId="13946"/>
    <cellStyle name="Normal 4 3 3 2 2 3 3 2 2" xfId="30111"/>
    <cellStyle name="Normal 4 3 3 2 2 3 3 3" xfId="22086"/>
    <cellStyle name="Normal 4 3 3 2 2 3 4" xfId="15883"/>
    <cellStyle name="Normal 4 3 3 2 2 3 4 2" xfId="32048"/>
    <cellStyle name="Normal 4 3 3 2 2 3 5" xfId="9396"/>
    <cellStyle name="Normal 4 3 3 2 2 3 5 2" xfId="25562"/>
    <cellStyle name="Normal 4 3 3 2 2 3 6" xfId="7856"/>
    <cellStyle name="Normal 4 3 3 2 2 3 6 2" xfId="24023"/>
    <cellStyle name="Normal 4 3 3 2 2 3 7" xfId="17536"/>
    <cellStyle name="Normal 4 3 3 2 2 4" xfId="1721"/>
    <cellStyle name="Normal 4 3 3 2 2 4 2" xfId="4002"/>
    <cellStyle name="Normal 4 3 3 2 2 4 2 2" xfId="12034"/>
    <cellStyle name="Normal 4 3 3 2 2 4 2 2 2" xfId="28199"/>
    <cellStyle name="Normal 4 3 3 2 2 4 2 3" xfId="20174"/>
    <cellStyle name="Normal 4 3 3 2 2 4 3" xfId="6334"/>
    <cellStyle name="Normal 4 3 3 2 2 4 3 2" xfId="14361"/>
    <cellStyle name="Normal 4 3 3 2 2 4 3 2 2" xfId="30526"/>
    <cellStyle name="Normal 4 3 3 2 2 4 3 3" xfId="22501"/>
    <cellStyle name="Normal 4 3 3 2 2 4 4" xfId="16298"/>
    <cellStyle name="Normal 4 3 3 2 2 4 4 2" xfId="32463"/>
    <cellStyle name="Normal 4 3 3 2 2 4 5" xfId="9812"/>
    <cellStyle name="Normal 4 3 3 2 2 4 5 2" xfId="25977"/>
    <cellStyle name="Normal 4 3 3 2 2 4 6" xfId="8271"/>
    <cellStyle name="Normal 4 3 3 2 2 4 6 2" xfId="24438"/>
    <cellStyle name="Normal 4 3 3 2 2 4 7" xfId="17951"/>
    <cellStyle name="Normal 4 3 3 2 2 5" xfId="2120"/>
    <cellStyle name="Normal 4 3 3 2 2 5 2" xfId="4401"/>
    <cellStyle name="Normal 4 3 3 2 2 5 2 2" xfId="12431"/>
    <cellStyle name="Normal 4 3 3 2 2 5 2 2 2" xfId="28596"/>
    <cellStyle name="Normal 4 3 3 2 2 5 2 3" xfId="20571"/>
    <cellStyle name="Normal 4 3 3 2 2 5 3" xfId="6731"/>
    <cellStyle name="Normal 4 3 3 2 2 5 3 2" xfId="14758"/>
    <cellStyle name="Normal 4 3 3 2 2 5 3 2 2" xfId="30923"/>
    <cellStyle name="Normal 4 3 3 2 2 5 3 3" xfId="22898"/>
    <cellStyle name="Normal 4 3 3 2 2 5 4" xfId="10209"/>
    <cellStyle name="Normal 4 3 3 2 2 5 4 2" xfId="26374"/>
    <cellStyle name="Normal 4 3 3 2 2 5 5" xfId="18349"/>
    <cellStyle name="Normal 4 3 3 2 2 6" xfId="2466"/>
    <cellStyle name="Normal 4 3 3 2 2 6 2" xfId="5125"/>
    <cellStyle name="Normal 4 3 3 2 2 6 2 2" xfId="13152"/>
    <cellStyle name="Normal 4 3 3 2 2 6 2 2 2" xfId="29317"/>
    <cellStyle name="Normal 4 3 3 2 2 6 2 3" xfId="21292"/>
    <cellStyle name="Normal 4 3 3 2 2 6 3" xfId="10554"/>
    <cellStyle name="Normal 4 3 3 2 2 6 3 2" xfId="26719"/>
    <cellStyle name="Normal 4 3 3 2 2 6 4" xfId="18694"/>
    <cellStyle name="Normal 4 3 3 2 2 7" xfId="4803"/>
    <cellStyle name="Normal 4 3 3 2 2 7 2" xfId="12830"/>
    <cellStyle name="Normal 4 3 3 2 2 7 2 2" xfId="28995"/>
    <cellStyle name="Normal 4 3 3 2 2 7 3" xfId="20970"/>
    <cellStyle name="Normal 4 3 3 2 2 8" xfId="15089"/>
    <cellStyle name="Normal 4 3 3 2 2 8 2" xfId="31254"/>
    <cellStyle name="Normal 4 3 3 2 2 9" xfId="8601"/>
    <cellStyle name="Normal 4 3 3 2 2 9 2" xfId="24768"/>
    <cellStyle name="Normal 4 3 3 2 3" xfId="587"/>
    <cellStyle name="Normal 4 3 3 2 3 10" xfId="8768"/>
    <cellStyle name="Normal 4 3 3 2 3 10 2" xfId="24935"/>
    <cellStyle name="Normal 4 3 3 2 3 11" xfId="7229"/>
    <cellStyle name="Normal 4 3 3 2 3 11 2" xfId="23396"/>
    <cellStyle name="Normal 4 3 3 2 3 12" xfId="16909"/>
    <cellStyle name="Normal 4 3 3 2 3 2" xfId="1073"/>
    <cellStyle name="Normal 4 3 3 2 3 2 2" xfId="3354"/>
    <cellStyle name="Normal 4 3 3 2 3 2 2 2" xfId="11389"/>
    <cellStyle name="Normal 4 3 3 2 3 2 2 2 2" xfId="27554"/>
    <cellStyle name="Normal 4 3 3 2 3 2 2 3" xfId="19529"/>
    <cellStyle name="Normal 4 3 3 2 3 2 3" xfId="5689"/>
    <cellStyle name="Normal 4 3 3 2 3 2 3 2" xfId="13716"/>
    <cellStyle name="Normal 4 3 3 2 3 2 3 2 2" xfId="29881"/>
    <cellStyle name="Normal 4 3 3 2 3 2 3 3" xfId="21856"/>
    <cellStyle name="Normal 4 3 3 2 3 2 4" xfId="15653"/>
    <cellStyle name="Normal 4 3 3 2 3 2 4 2" xfId="31818"/>
    <cellStyle name="Normal 4 3 3 2 3 2 5" xfId="9165"/>
    <cellStyle name="Normal 4 3 3 2 3 2 5 2" xfId="25332"/>
    <cellStyle name="Normal 4 3 3 2 3 2 6" xfId="7626"/>
    <cellStyle name="Normal 4 3 3 2 3 2 6 2" xfId="23793"/>
    <cellStyle name="Normal 4 3 3 2 3 2 7" xfId="17306"/>
    <cellStyle name="Normal 4 3 3 2 3 3" xfId="1472"/>
    <cellStyle name="Normal 4 3 3 2 3 3 2" xfId="3753"/>
    <cellStyle name="Normal 4 3 3 2 3 3 2 2" xfId="11786"/>
    <cellStyle name="Normal 4 3 3 2 3 3 2 2 2" xfId="27951"/>
    <cellStyle name="Normal 4 3 3 2 3 3 2 3" xfId="19926"/>
    <cellStyle name="Normal 4 3 3 2 3 3 3" xfId="6086"/>
    <cellStyle name="Normal 4 3 3 2 3 3 3 2" xfId="14113"/>
    <cellStyle name="Normal 4 3 3 2 3 3 3 2 2" xfId="30278"/>
    <cellStyle name="Normal 4 3 3 2 3 3 3 3" xfId="22253"/>
    <cellStyle name="Normal 4 3 3 2 3 3 4" xfId="16050"/>
    <cellStyle name="Normal 4 3 3 2 3 3 4 2" xfId="32215"/>
    <cellStyle name="Normal 4 3 3 2 3 3 5" xfId="9563"/>
    <cellStyle name="Normal 4 3 3 2 3 3 5 2" xfId="25729"/>
    <cellStyle name="Normal 4 3 3 2 3 3 6" xfId="8023"/>
    <cellStyle name="Normal 4 3 3 2 3 3 6 2" xfId="24190"/>
    <cellStyle name="Normal 4 3 3 2 3 3 7" xfId="17703"/>
    <cellStyle name="Normal 4 3 3 2 3 4" xfId="1888"/>
    <cellStyle name="Normal 4 3 3 2 3 4 2" xfId="4169"/>
    <cellStyle name="Normal 4 3 3 2 3 4 2 2" xfId="12201"/>
    <cellStyle name="Normal 4 3 3 2 3 4 2 2 2" xfId="28366"/>
    <cellStyle name="Normal 4 3 3 2 3 4 2 3" xfId="20341"/>
    <cellStyle name="Normal 4 3 3 2 3 4 3" xfId="6501"/>
    <cellStyle name="Normal 4 3 3 2 3 4 3 2" xfId="14528"/>
    <cellStyle name="Normal 4 3 3 2 3 4 3 2 2" xfId="30693"/>
    <cellStyle name="Normal 4 3 3 2 3 4 3 3" xfId="22668"/>
    <cellStyle name="Normal 4 3 3 2 3 4 4" xfId="16465"/>
    <cellStyle name="Normal 4 3 3 2 3 4 4 2" xfId="32630"/>
    <cellStyle name="Normal 4 3 3 2 3 4 5" xfId="9979"/>
    <cellStyle name="Normal 4 3 3 2 3 4 5 2" xfId="26144"/>
    <cellStyle name="Normal 4 3 3 2 3 4 6" xfId="8438"/>
    <cellStyle name="Normal 4 3 3 2 3 4 6 2" xfId="24605"/>
    <cellStyle name="Normal 4 3 3 2 3 4 7" xfId="18118"/>
    <cellStyle name="Normal 4 3 3 2 3 5" xfId="2287"/>
    <cellStyle name="Normal 4 3 3 2 3 5 2" xfId="4568"/>
    <cellStyle name="Normal 4 3 3 2 3 5 2 2" xfId="12598"/>
    <cellStyle name="Normal 4 3 3 2 3 5 2 2 2" xfId="28763"/>
    <cellStyle name="Normal 4 3 3 2 3 5 2 3" xfId="20738"/>
    <cellStyle name="Normal 4 3 3 2 3 5 3" xfId="6898"/>
    <cellStyle name="Normal 4 3 3 2 3 5 3 2" xfId="14925"/>
    <cellStyle name="Normal 4 3 3 2 3 5 3 2 2" xfId="31090"/>
    <cellStyle name="Normal 4 3 3 2 3 5 3 3" xfId="23065"/>
    <cellStyle name="Normal 4 3 3 2 3 5 4" xfId="10376"/>
    <cellStyle name="Normal 4 3 3 2 3 5 4 2" xfId="26541"/>
    <cellStyle name="Normal 4 3 3 2 3 5 5" xfId="18516"/>
    <cellStyle name="Normal 4 3 3 2 3 6" xfId="2946"/>
    <cellStyle name="Normal 4 3 3 2 3 6 2" xfId="5292"/>
    <cellStyle name="Normal 4 3 3 2 3 6 2 2" xfId="13319"/>
    <cellStyle name="Normal 4 3 3 2 3 6 2 2 2" xfId="29484"/>
    <cellStyle name="Normal 4 3 3 2 3 6 2 3" xfId="21459"/>
    <cellStyle name="Normal 4 3 3 2 3 6 3" xfId="10992"/>
    <cellStyle name="Normal 4 3 3 2 3 6 3 2" xfId="27157"/>
    <cellStyle name="Normal 4 3 3 2 3 6 4" xfId="19132"/>
    <cellStyle name="Normal 4 3 3 2 3 7" xfId="2698"/>
    <cellStyle name="Normal 4 3 3 2 3 7 2" xfId="10773"/>
    <cellStyle name="Normal 4 3 3 2 3 7 2 2" xfId="26938"/>
    <cellStyle name="Normal 4 3 3 2 3 7 3" xfId="18913"/>
    <cellStyle name="Normal 4 3 3 2 3 8" xfId="4962"/>
    <cellStyle name="Normal 4 3 3 2 3 8 2" xfId="12989"/>
    <cellStyle name="Normal 4 3 3 2 3 8 2 2" xfId="29154"/>
    <cellStyle name="Normal 4 3 3 2 3 8 3" xfId="21129"/>
    <cellStyle name="Normal 4 3 3 2 3 9" xfId="15256"/>
    <cellStyle name="Normal 4 3 3 2 3 9 2" xfId="31421"/>
    <cellStyle name="Normal 4 3 3 2 4" xfId="816"/>
    <cellStyle name="Normal 4 3 3 2 4 2" xfId="3123"/>
    <cellStyle name="Normal 4 3 3 2 4 2 2" xfId="11166"/>
    <cellStyle name="Normal 4 3 3 2 4 2 2 2" xfId="27331"/>
    <cellStyle name="Normal 4 3 3 2 4 2 3" xfId="19306"/>
    <cellStyle name="Normal 4 3 3 2 4 3" xfId="5466"/>
    <cellStyle name="Normal 4 3 3 2 4 3 2" xfId="13493"/>
    <cellStyle name="Normal 4 3 3 2 4 3 2 2" xfId="29658"/>
    <cellStyle name="Normal 4 3 3 2 4 3 3" xfId="21633"/>
    <cellStyle name="Normal 4 3 3 2 4 4" xfId="15430"/>
    <cellStyle name="Normal 4 3 3 2 4 4 2" xfId="31595"/>
    <cellStyle name="Normal 4 3 3 2 4 5" xfId="8942"/>
    <cellStyle name="Normal 4 3 3 2 4 5 2" xfId="25109"/>
    <cellStyle name="Normal 4 3 3 2 4 6" xfId="7403"/>
    <cellStyle name="Normal 4 3 3 2 4 6 2" xfId="23570"/>
    <cellStyle name="Normal 4 3 3 2 4 7" xfId="17083"/>
    <cellStyle name="Normal 4 3 3 2 5" xfId="1249"/>
    <cellStyle name="Normal 4 3 3 2 5 2" xfId="3530"/>
    <cellStyle name="Normal 4 3 3 2 5 2 2" xfId="11563"/>
    <cellStyle name="Normal 4 3 3 2 5 2 2 2" xfId="27728"/>
    <cellStyle name="Normal 4 3 3 2 5 2 3" xfId="19703"/>
    <cellStyle name="Normal 4 3 3 2 5 3" xfId="5863"/>
    <cellStyle name="Normal 4 3 3 2 5 3 2" xfId="13890"/>
    <cellStyle name="Normal 4 3 3 2 5 3 2 2" xfId="30055"/>
    <cellStyle name="Normal 4 3 3 2 5 3 3" xfId="22030"/>
    <cellStyle name="Normal 4 3 3 2 5 4" xfId="15827"/>
    <cellStyle name="Normal 4 3 3 2 5 4 2" xfId="31992"/>
    <cellStyle name="Normal 4 3 3 2 5 5" xfId="9340"/>
    <cellStyle name="Normal 4 3 3 2 5 5 2" xfId="25506"/>
    <cellStyle name="Normal 4 3 3 2 5 6" xfId="7800"/>
    <cellStyle name="Normal 4 3 3 2 5 6 2" xfId="23967"/>
    <cellStyle name="Normal 4 3 3 2 5 7" xfId="17480"/>
    <cellStyle name="Normal 4 3 3 2 6" xfId="1665"/>
    <cellStyle name="Normal 4 3 3 2 6 2" xfId="3946"/>
    <cellStyle name="Normal 4 3 3 2 6 2 2" xfId="11978"/>
    <cellStyle name="Normal 4 3 3 2 6 2 2 2" xfId="28143"/>
    <cellStyle name="Normal 4 3 3 2 6 2 3" xfId="20118"/>
    <cellStyle name="Normal 4 3 3 2 6 3" xfId="6278"/>
    <cellStyle name="Normal 4 3 3 2 6 3 2" xfId="14305"/>
    <cellStyle name="Normal 4 3 3 2 6 3 2 2" xfId="30470"/>
    <cellStyle name="Normal 4 3 3 2 6 3 3" xfId="22445"/>
    <cellStyle name="Normal 4 3 3 2 6 4" xfId="16242"/>
    <cellStyle name="Normal 4 3 3 2 6 4 2" xfId="32407"/>
    <cellStyle name="Normal 4 3 3 2 6 5" xfId="9756"/>
    <cellStyle name="Normal 4 3 3 2 6 5 2" xfId="25921"/>
    <cellStyle name="Normal 4 3 3 2 6 6" xfId="8215"/>
    <cellStyle name="Normal 4 3 3 2 6 6 2" xfId="24382"/>
    <cellStyle name="Normal 4 3 3 2 6 7" xfId="17895"/>
    <cellStyle name="Normal 4 3 3 2 7" xfId="2064"/>
    <cellStyle name="Normal 4 3 3 2 7 2" xfId="4345"/>
    <cellStyle name="Normal 4 3 3 2 7 2 2" xfId="12375"/>
    <cellStyle name="Normal 4 3 3 2 7 2 2 2" xfId="28540"/>
    <cellStyle name="Normal 4 3 3 2 7 2 3" xfId="20515"/>
    <cellStyle name="Normal 4 3 3 2 7 3" xfId="6675"/>
    <cellStyle name="Normal 4 3 3 2 7 3 2" xfId="14702"/>
    <cellStyle name="Normal 4 3 3 2 7 3 2 2" xfId="30867"/>
    <cellStyle name="Normal 4 3 3 2 7 3 3" xfId="22842"/>
    <cellStyle name="Normal 4 3 3 2 7 4" xfId="10153"/>
    <cellStyle name="Normal 4 3 3 2 7 4 2" xfId="26318"/>
    <cellStyle name="Normal 4 3 3 2 7 5" xfId="18293"/>
    <cellStyle name="Normal 4 3 3 2 8" xfId="2410"/>
    <cellStyle name="Normal 4 3 3 2 8 2" xfId="5069"/>
    <cellStyle name="Normal 4 3 3 2 8 2 2" xfId="13096"/>
    <cellStyle name="Normal 4 3 3 2 8 2 2 2" xfId="29261"/>
    <cellStyle name="Normal 4 3 3 2 8 2 3" xfId="21236"/>
    <cellStyle name="Normal 4 3 3 2 8 3" xfId="10498"/>
    <cellStyle name="Normal 4 3 3 2 8 3 2" xfId="26663"/>
    <cellStyle name="Normal 4 3 3 2 8 4" xfId="18638"/>
    <cellStyle name="Normal 4 3 3 2 9" xfId="4747"/>
    <cellStyle name="Normal 4 3 3 2 9 2" xfId="12774"/>
    <cellStyle name="Normal 4 3 3 2 9 2 2" xfId="28939"/>
    <cellStyle name="Normal 4 3 3 2 9 3" xfId="20914"/>
    <cellStyle name="Normal 4 3 3 3" xfId="287"/>
    <cellStyle name="Normal 4 3 3 3 10" xfId="7061"/>
    <cellStyle name="Normal 4 3 3 3 10 2" xfId="23228"/>
    <cellStyle name="Normal 4 3 3 3 11" xfId="16627"/>
    <cellStyle name="Normal 4 3 3 3 11 2" xfId="32792"/>
    <cellStyle name="Normal 4 3 3 3 12" xfId="16740"/>
    <cellStyle name="Normal 4 3 3 3 2" xfId="891"/>
    <cellStyle name="Normal 4 3 3 3 2 2" xfId="3186"/>
    <cellStyle name="Normal 4 3 3 3 2 2 2" xfId="11221"/>
    <cellStyle name="Normal 4 3 3 3 2 2 2 2" xfId="27386"/>
    <cellStyle name="Normal 4 3 3 3 2 2 3" xfId="19361"/>
    <cellStyle name="Normal 4 3 3 3 2 3" xfId="5521"/>
    <cellStyle name="Normal 4 3 3 3 2 3 2" xfId="13548"/>
    <cellStyle name="Normal 4 3 3 3 2 3 2 2" xfId="29713"/>
    <cellStyle name="Normal 4 3 3 3 2 3 3" xfId="21688"/>
    <cellStyle name="Normal 4 3 3 3 2 4" xfId="15485"/>
    <cellStyle name="Normal 4 3 3 3 2 4 2" xfId="31650"/>
    <cellStyle name="Normal 4 3 3 3 2 5" xfId="8997"/>
    <cellStyle name="Normal 4 3 3 3 2 5 2" xfId="25164"/>
    <cellStyle name="Normal 4 3 3 3 2 6" xfId="7458"/>
    <cellStyle name="Normal 4 3 3 3 2 6 2" xfId="23625"/>
    <cellStyle name="Normal 4 3 3 3 2 7" xfId="17138"/>
    <cellStyle name="Normal 4 3 3 3 3" xfId="1304"/>
    <cellStyle name="Normal 4 3 3 3 3 2" xfId="3585"/>
    <cellStyle name="Normal 4 3 3 3 3 2 2" xfId="11618"/>
    <cellStyle name="Normal 4 3 3 3 3 2 2 2" xfId="27783"/>
    <cellStyle name="Normal 4 3 3 3 3 2 3" xfId="19758"/>
    <cellStyle name="Normal 4 3 3 3 3 3" xfId="5918"/>
    <cellStyle name="Normal 4 3 3 3 3 3 2" xfId="13945"/>
    <cellStyle name="Normal 4 3 3 3 3 3 2 2" xfId="30110"/>
    <cellStyle name="Normal 4 3 3 3 3 3 3" xfId="22085"/>
    <cellStyle name="Normal 4 3 3 3 3 4" xfId="15882"/>
    <cellStyle name="Normal 4 3 3 3 3 4 2" xfId="32047"/>
    <cellStyle name="Normal 4 3 3 3 3 5" xfId="9395"/>
    <cellStyle name="Normal 4 3 3 3 3 5 2" xfId="25561"/>
    <cellStyle name="Normal 4 3 3 3 3 6" xfId="7855"/>
    <cellStyle name="Normal 4 3 3 3 3 6 2" xfId="24022"/>
    <cellStyle name="Normal 4 3 3 3 3 7" xfId="17535"/>
    <cellStyle name="Normal 4 3 3 3 4" xfId="1720"/>
    <cellStyle name="Normal 4 3 3 3 4 2" xfId="4001"/>
    <cellStyle name="Normal 4 3 3 3 4 2 2" xfId="12033"/>
    <cellStyle name="Normal 4 3 3 3 4 2 2 2" xfId="28198"/>
    <cellStyle name="Normal 4 3 3 3 4 2 3" xfId="20173"/>
    <cellStyle name="Normal 4 3 3 3 4 3" xfId="6333"/>
    <cellStyle name="Normal 4 3 3 3 4 3 2" xfId="14360"/>
    <cellStyle name="Normal 4 3 3 3 4 3 2 2" xfId="30525"/>
    <cellStyle name="Normal 4 3 3 3 4 3 3" xfId="22500"/>
    <cellStyle name="Normal 4 3 3 3 4 4" xfId="16297"/>
    <cellStyle name="Normal 4 3 3 3 4 4 2" xfId="32462"/>
    <cellStyle name="Normal 4 3 3 3 4 5" xfId="9811"/>
    <cellStyle name="Normal 4 3 3 3 4 5 2" xfId="25976"/>
    <cellStyle name="Normal 4 3 3 3 4 6" xfId="8270"/>
    <cellStyle name="Normal 4 3 3 3 4 6 2" xfId="24437"/>
    <cellStyle name="Normal 4 3 3 3 4 7" xfId="17950"/>
    <cellStyle name="Normal 4 3 3 3 5" xfId="2119"/>
    <cellStyle name="Normal 4 3 3 3 5 2" xfId="4400"/>
    <cellStyle name="Normal 4 3 3 3 5 2 2" xfId="12430"/>
    <cellStyle name="Normal 4 3 3 3 5 2 2 2" xfId="28595"/>
    <cellStyle name="Normal 4 3 3 3 5 2 3" xfId="20570"/>
    <cellStyle name="Normal 4 3 3 3 5 3" xfId="6730"/>
    <cellStyle name="Normal 4 3 3 3 5 3 2" xfId="14757"/>
    <cellStyle name="Normal 4 3 3 3 5 3 2 2" xfId="30922"/>
    <cellStyle name="Normal 4 3 3 3 5 3 3" xfId="22897"/>
    <cellStyle name="Normal 4 3 3 3 5 4" xfId="10208"/>
    <cellStyle name="Normal 4 3 3 3 5 4 2" xfId="26373"/>
    <cellStyle name="Normal 4 3 3 3 5 5" xfId="18348"/>
    <cellStyle name="Normal 4 3 3 3 6" xfId="2465"/>
    <cellStyle name="Normal 4 3 3 3 6 2" xfId="5124"/>
    <cellStyle name="Normal 4 3 3 3 6 2 2" xfId="13151"/>
    <cellStyle name="Normal 4 3 3 3 6 2 2 2" xfId="29316"/>
    <cellStyle name="Normal 4 3 3 3 6 2 3" xfId="21291"/>
    <cellStyle name="Normal 4 3 3 3 6 3" xfId="10553"/>
    <cellStyle name="Normal 4 3 3 3 6 3 2" xfId="26718"/>
    <cellStyle name="Normal 4 3 3 3 6 4" xfId="18693"/>
    <cellStyle name="Normal 4 3 3 3 7" xfId="4802"/>
    <cellStyle name="Normal 4 3 3 3 7 2" xfId="12829"/>
    <cellStyle name="Normal 4 3 3 3 7 2 2" xfId="28994"/>
    <cellStyle name="Normal 4 3 3 3 7 3" xfId="20969"/>
    <cellStyle name="Normal 4 3 3 3 8" xfId="15088"/>
    <cellStyle name="Normal 4 3 3 3 8 2" xfId="31253"/>
    <cellStyle name="Normal 4 3 3 3 9" xfId="8600"/>
    <cellStyle name="Normal 4 3 3 3 9 2" xfId="24767"/>
    <cellStyle name="Normal 4 3 3 4" xfId="580"/>
    <cellStyle name="Normal 4 3 3 4 10" xfId="8761"/>
    <cellStyle name="Normal 4 3 3 4 10 2" xfId="24928"/>
    <cellStyle name="Normal 4 3 3 4 11" xfId="7222"/>
    <cellStyle name="Normal 4 3 3 4 11 2" xfId="23389"/>
    <cellStyle name="Normal 4 3 3 4 12" xfId="16902"/>
    <cellStyle name="Normal 4 3 3 4 2" xfId="1066"/>
    <cellStyle name="Normal 4 3 3 4 2 2" xfId="3347"/>
    <cellStyle name="Normal 4 3 3 4 2 2 2" xfId="11382"/>
    <cellStyle name="Normal 4 3 3 4 2 2 2 2" xfId="27547"/>
    <cellStyle name="Normal 4 3 3 4 2 2 3" xfId="19522"/>
    <cellStyle name="Normal 4 3 3 4 2 3" xfId="5682"/>
    <cellStyle name="Normal 4 3 3 4 2 3 2" xfId="13709"/>
    <cellStyle name="Normal 4 3 3 4 2 3 2 2" xfId="29874"/>
    <cellStyle name="Normal 4 3 3 4 2 3 3" xfId="21849"/>
    <cellStyle name="Normal 4 3 3 4 2 4" xfId="15646"/>
    <cellStyle name="Normal 4 3 3 4 2 4 2" xfId="31811"/>
    <cellStyle name="Normal 4 3 3 4 2 5" xfId="9158"/>
    <cellStyle name="Normal 4 3 3 4 2 5 2" xfId="25325"/>
    <cellStyle name="Normal 4 3 3 4 2 6" xfId="7619"/>
    <cellStyle name="Normal 4 3 3 4 2 6 2" xfId="23786"/>
    <cellStyle name="Normal 4 3 3 4 2 7" xfId="17299"/>
    <cellStyle name="Normal 4 3 3 4 3" xfId="1465"/>
    <cellStyle name="Normal 4 3 3 4 3 2" xfId="3746"/>
    <cellStyle name="Normal 4 3 3 4 3 2 2" xfId="11779"/>
    <cellStyle name="Normal 4 3 3 4 3 2 2 2" xfId="27944"/>
    <cellStyle name="Normal 4 3 3 4 3 2 3" xfId="19919"/>
    <cellStyle name="Normal 4 3 3 4 3 3" xfId="6079"/>
    <cellStyle name="Normal 4 3 3 4 3 3 2" xfId="14106"/>
    <cellStyle name="Normal 4 3 3 4 3 3 2 2" xfId="30271"/>
    <cellStyle name="Normal 4 3 3 4 3 3 3" xfId="22246"/>
    <cellStyle name="Normal 4 3 3 4 3 4" xfId="16043"/>
    <cellStyle name="Normal 4 3 3 4 3 4 2" xfId="32208"/>
    <cellStyle name="Normal 4 3 3 4 3 5" xfId="9556"/>
    <cellStyle name="Normal 4 3 3 4 3 5 2" xfId="25722"/>
    <cellStyle name="Normal 4 3 3 4 3 6" xfId="8016"/>
    <cellStyle name="Normal 4 3 3 4 3 6 2" xfId="24183"/>
    <cellStyle name="Normal 4 3 3 4 3 7" xfId="17696"/>
    <cellStyle name="Normal 4 3 3 4 4" xfId="1881"/>
    <cellStyle name="Normal 4 3 3 4 4 2" xfId="4162"/>
    <cellStyle name="Normal 4 3 3 4 4 2 2" xfId="12194"/>
    <cellStyle name="Normal 4 3 3 4 4 2 2 2" xfId="28359"/>
    <cellStyle name="Normal 4 3 3 4 4 2 3" xfId="20334"/>
    <cellStyle name="Normal 4 3 3 4 4 3" xfId="6494"/>
    <cellStyle name="Normal 4 3 3 4 4 3 2" xfId="14521"/>
    <cellStyle name="Normal 4 3 3 4 4 3 2 2" xfId="30686"/>
    <cellStyle name="Normal 4 3 3 4 4 3 3" xfId="22661"/>
    <cellStyle name="Normal 4 3 3 4 4 4" xfId="16458"/>
    <cellStyle name="Normal 4 3 3 4 4 4 2" xfId="32623"/>
    <cellStyle name="Normal 4 3 3 4 4 5" xfId="9972"/>
    <cellStyle name="Normal 4 3 3 4 4 5 2" xfId="26137"/>
    <cellStyle name="Normal 4 3 3 4 4 6" xfId="8431"/>
    <cellStyle name="Normal 4 3 3 4 4 6 2" xfId="24598"/>
    <cellStyle name="Normal 4 3 3 4 4 7" xfId="18111"/>
    <cellStyle name="Normal 4 3 3 4 5" xfId="2280"/>
    <cellStyle name="Normal 4 3 3 4 5 2" xfId="4561"/>
    <cellStyle name="Normal 4 3 3 4 5 2 2" xfId="12591"/>
    <cellStyle name="Normal 4 3 3 4 5 2 2 2" xfId="28756"/>
    <cellStyle name="Normal 4 3 3 4 5 2 3" xfId="20731"/>
    <cellStyle name="Normal 4 3 3 4 5 3" xfId="6891"/>
    <cellStyle name="Normal 4 3 3 4 5 3 2" xfId="14918"/>
    <cellStyle name="Normal 4 3 3 4 5 3 2 2" xfId="31083"/>
    <cellStyle name="Normal 4 3 3 4 5 3 3" xfId="23058"/>
    <cellStyle name="Normal 4 3 3 4 5 4" xfId="10369"/>
    <cellStyle name="Normal 4 3 3 4 5 4 2" xfId="26534"/>
    <cellStyle name="Normal 4 3 3 4 5 5" xfId="18509"/>
    <cellStyle name="Normal 4 3 3 4 6" xfId="2939"/>
    <cellStyle name="Normal 4 3 3 4 6 2" xfId="5285"/>
    <cellStyle name="Normal 4 3 3 4 6 2 2" xfId="13312"/>
    <cellStyle name="Normal 4 3 3 4 6 2 2 2" xfId="29477"/>
    <cellStyle name="Normal 4 3 3 4 6 2 3" xfId="21452"/>
    <cellStyle name="Normal 4 3 3 4 6 3" xfId="10985"/>
    <cellStyle name="Normal 4 3 3 4 6 3 2" xfId="27150"/>
    <cellStyle name="Normal 4 3 3 4 6 4" xfId="19125"/>
    <cellStyle name="Normal 4 3 3 4 7" xfId="2691"/>
    <cellStyle name="Normal 4 3 3 4 7 2" xfId="10766"/>
    <cellStyle name="Normal 4 3 3 4 7 2 2" xfId="26931"/>
    <cellStyle name="Normal 4 3 3 4 7 3" xfId="18906"/>
    <cellStyle name="Normal 4 3 3 4 8" xfId="4955"/>
    <cellStyle name="Normal 4 3 3 4 8 2" xfId="12982"/>
    <cellStyle name="Normal 4 3 3 4 8 2 2" xfId="29147"/>
    <cellStyle name="Normal 4 3 3 4 8 3" xfId="21122"/>
    <cellStyle name="Normal 4 3 3 4 9" xfId="15249"/>
    <cellStyle name="Normal 4 3 3 4 9 2" xfId="31414"/>
    <cellStyle name="Normal 4 3 3 5" xfId="815"/>
    <cellStyle name="Normal 4 3 3 5 2" xfId="3122"/>
    <cellStyle name="Normal 4 3 3 5 2 2" xfId="11165"/>
    <cellStyle name="Normal 4 3 3 5 2 2 2" xfId="27330"/>
    <cellStyle name="Normal 4 3 3 5 2 3" xfId="19305"/>
    <cellStyle name="Normal 4 3 3 5 3" xfId="5465"/>
    <cellStyle name="Normal 4 3 3 5 3 2" xfId="13492"/>
    <cellStyle name="Normal 4 3 3 5 3 2 2" xfId="29657"/>
    <cellStyle name="Normal 4 3 3 5 3 3" xfId="21632"/>
    <cellStyle name="Normal 4 3 3 5 4" xfId="15429"/>
    <cellStyle name="Normal 4 3 3 5 4 2" xfId="31594"/>
    <cellStyle name="Normal 4 3 3 5 5" xfId="8941"/>
    <cellStyle name="Normal 4 3 3 5 5 2" xfId="25108"/>
    <cellStyle name="Normal 4 3 3 5 6" xfId="7402"/>
    <cellStyle name="Normal 4 3 3 5 6 2" xfId="23569"/>
    <cellStyle name="Normal 4 3 3 5 7" xfId="17082"/>
    <cellStyle name="Normal 4 3 3 6" xfId="1248"/>
    <cellStyle name="Normal 4 3 3 6 2" xfId="3529"/>
    <cellStyle name="Normal 4 3 3 6 2 2" xfId="11562"/>
    <cellStyle name="Normal 4 3 3 6 2 2 2" xfId="27727"/>
    <cellStyle name="Normal 4 3 3 6 2 3" xfId="19702"/>
    <cellStyle name="Normal 4 3 3 6 3" xfId="5862"/>
    <cellStyle name="Normal 4 3 3 6 3 2" xfId="13889"/>
    <cellStyle name="Normal 4 3 3 6 3 2 2" xfId="30054"/>
    <cellStyle name="Normal 4 3 3 6 3 3" xfId="22029"/>
    <cellStyle name="Normal 4 3 3 6 4" xfId="15826"/>
    <cellStyle name="Normal 4 3 3 6 4 2" xfId="31991"/>
    <cellStyle name="Normal 4 3 3 6 5" xfId="9339"/>
    <cellStyle name="Normal 4 3 3 6 5 2" xfId="25505"/>
    <cellStyle name="Normal 4 3 3 6 6" xfId="7799"/>
    <cellStyle name="Normal 4 3 3 6 6 2" xfId="23966"/>
    <cellStyle name="Normal 4 3 3 6 7" xfId="17479"/>
    <cellStyle name="Normal 4 3 3 7" xfId="1664"/>
    <cellStyle name="Normal 4 3 3 7 2" xfId="3945"/>
    <cellStyle name="Normal 4 3 3 7 2 2" xfId="11977"/>
    <cellStyle name="Normal 4 3 3 7 2 2 2" xfId="28142"/>
    <cellStyle name="Normal 4 3 3 7 2 3" xfId="20117"/>
    <cellStyle name="Normal 4 3 3 7 3" xfId="6277"/>
    <cellStyle name="Normal 4 3 3 7 3 2" xfId="14304"/>
    <cellStyle name="Normal 4 3 3 7 3 2 2" xfId="30469"/>
    <cellStyle name="Normal 4 3 3 7 3 3" xfId="22444"/>
    <cellStyle name="Normal 4 3 3 7 4" xfId="16241"/>
    <cellStyle name="Normal 4 3 3 7 4 2" xfId="32406"/>
    <cellStyle name="Normal 4 3 3 7 5" xfId="9755"/>
    <cellStyle name="Normal 4 3 3 7 5 2" xfId="25920"/>
    <cellStyle name="Normal 4 3 3 7 6" xfId="8214"/>
    <cellStyle name="Normal 4 3 3 7 6 2" xfId="24381"/>
    <cellStyle name="Normal 4 3 3 7 7" xfId="17894"/>
    <cellStyle name="Normal 4 3 3 8" xfId="2063"/>
    <cellStyle name="Normal 4 3 3 8 2" xfId="4344"/>
    <cellStyle name="Normal 4 3 3 8 2 2" xfId="12374"/>
    <cellStyle name="Normal 4 3 3 8 2 2 2" xfId="28539"/>
    <cellStyle name="Normal 4 3 3 8 2 3" xfId="20514"/>
    <cellStyle name="Normal 4 3 3 8 3" xfId="6674"/>
    <cellStyle name="Normal 4 3 3 8 3 2" xfId="14701"/>
    <cellStyle name="Normal 4 3 3 8 3 2 2" xfId="30866"/>
    <cellStyle name="Normal 4 3 3 8 3 3" xfId="22841"/>
    <cellStyle name="Normal 4 3 3 8 4" xfId="10152"/>
    <cellStyle name="Normal 4 3 3 8 4 2" xfId="26317"/>
    <cellStyle name="Normal 4 3 3 8 5" xfId="18292"/>
    <cellStyle name="Normal 4 3 3 9" xfId="2409"/>
    <cellStyle name="Normal 4 3 3 9 2" xfId="5068"/>
    <cellStyle name="Normal 4 3 3 9 2 2" xfId="13095"/>
    <cellStyle name="Normal 4 3 3 9 2 2 2" xfId="29260"/>
    <cellStyle name="Normal 4 3 3 9 2 3" xfId="21235"/>
    <cellStyle name="Normal 4 3 3 9 3" xfId="10497"/>
    <cellStyle name="Normal 4 3 3 9 3 2" xfId="26662"/>
    <cellStyle name="Normal 4 3 3 9 4" xfId="18637"/>
    <cellStyle name="Normal 4 3 4" xfId="182"/>
    <cellStyle name="Normal 4 3 4 10" xfId="15034"/>
    <cellStyle name="Normal 4 3 4 10 2" xfId="31199"/>
    <cellStyle name="Normal 4 3 4 11" xfId="8546"/>
    <cellStyle name="Normal 4 3 4 11 2" xfId="24713"/>
    <cellStyle name="Normal 4 3 4 12" xfId="7007"/>
    <cellStyle name="Normal 4 3 4 12 2" xfId="23174"/>
    <cellStyle name="Normal 4 3 4 13" xfId="16573"/>
    <cellStyle name="Normal 4 3 4 13 2" xfId="32738"/>
    <cellStyle name="Normal 4 3 4 14" xfId="16686"/>
    <cellStyle name="Normal 4 3 4 2" xfId="289"/>
    <cellStyle name="Normal 4 3 4 2 10" xfId="7063"/>
    <cellStyle name="Normal 4 3 4 2 10 2" xfId="23230"/>
    <cellStyle name="Normal 4 3 4 2 11" xfId="16629"/>
    <cellStyle name="Normal 4 3 4 2 11 2" xfId="32794"/>
    <cellStyle name="Normal 4 3 4 2 12" xfId="16742"/>
    <cellStyle name="Normal 4 3 4 2 2" xfId="893"/>
    <cellStyle name="Normal 4 3 4 2 2 2" xfId="3188"/>
    <cellStyle name="Normal 4 3 4 2 2 2 2" xfId="11223"/>
    <cellStyle name="Normal 4 3 4 2 2 2 2 2" xfId="27388"/>
    <cellStyle name="Normal 4 3 4 2 2 2 3" xfId="19363"/>
    <cellStyle name="Normal 4 3 4 2 2 3" xfId="5523"/>
    <cellStyle name="Normal 4 3 4 2 2 3 2" xfId="13550"/>
    <cellStyle name="Normal 4 3 4 2 2 3 2 2" xfId="29715"/>
    <cellStyle name="Normal 4 3 4 2 2 3 3" xfId="21690"/>
    <cellStyle name="Normal 4 3 4 2 2 4" xfId="15487"/>
    <cellStyle name="Normal 4 3 4 2 2 4 2" xfId="31652"/>
    <cellStyle name="Normal 4 3 4 2 2 5" xfId="8999"/>
    <cellStyle name="Normal 4 3 4 2 2 5 2" xfId="25166"/>
    <cellStyle name="Normal 4 3 4 2 2 6" xfId="7460"/>
    <cellStyle name="Normal 4 3 4 2 2 6 2" xfId="23627"/>
    <cellStyle name="Normal 4 3 4 2 2 7" xfId="17140"/>
    <cellStyle name="Normal 4 3 4 2 3" xfId="1306"/>
    <cellStyle name="Normal 4 3 4 2 3 2" xfId="3587"/>
    <cellStyle name="Normal 4 3 4 2 3 2 2" xfId="11620"/>
    <cellStyle name="Normal 4 3 4 2 3 2 2 2" xfId="27785"/>
    <cellStyle name="Normal 4 3 4 2 3 2 3" xfId="19760"/>
    <cellStyle name="Normal 4 3 4 2 3 3" xfId="5920"/>
    <cellStyle name="Normal 4 3 4 2 3 3 2" xfId="13947"/>
    <cellStyle name="Normal 4 3 4 2 3 3 2 2" xfId="30112"/>
    <cellStyle name="Normal 4 3 4 2 3 3 3" xfId="22087"/>
    <cellStyle name="Normal 4 3 4 2 3 4" xfId="15884"/>
    <cellStyle name="Normal 4 3 4 2 3 4 2" xfId="32049"/>
    <cellStyle name="Normal 4 3 4 2 3 5" xfId="9397"/>
    <cellStyle name="Normal 4 3 4 2 3 5 2" xfId="25563"/>
    <cellStyle name="Normal 4 3 4 2 3 6" xfId="7857"/>
    <cellStyle name="Normal 4 3 4 2 3 6 2" xfId="24024"/>
    <cellStyle name="Normal 4 3 4 2 3 7" xfId="17537"/>
    <cellStyle name="Normal 4 3 4 2 4" xfId="1722"/>
    <cellStyle name="Normal 4 3 4 2 4 2" xfId="4003"/>
    <cellStyle name="Normal 4 3 4 2 4 2 2" xfId="12035"/>
    <cellStyle name="Normal 4 3 4 2 4 2 2 2" xfId="28200"/>
    <cellStyle name="Normal 4 3 4 2 4 2 3" xfId="20175"/>
    <cellStyle name="Normal 4 3 4 2 4 3" xfId="6335"/>
    <cellStyle name="Normal 4 3 4 2 4 3 2" xfId="14362"/>
    <cellStyle name="Normal 4 3 4 2 4 3 2 2" xfId="30527"/>
    <cellStyle name="Normal 4 3 4 2 4 3 3" xfId="22502"/>
    <cellStyle name="Normal 4 3 4 2 4 4" xfId="16299"/>
    <cellStyle name="Normal 4 3 4 2 4 4 2" xfId="32464"/>
    <cellStyle name="Normal 4 3 4 2 4 5" xfId="9813"/>
    <cellStyle name="Normal 4 3 4 2 4 5 2" xfId="25978"/>
    <cellStyle name="Normal 4 3 4 2 4 6" xfId="8272"/>
    <cellStyle name="Normal 4 3 4 2 4 6 2" xfId="24439"/>
    <cellStyle name="Normal 4 3 4 2 4 7" xfId="17952"/>
    <cellStyle name="Normal 4 3 4 2 5" xfId="2121"/>
    <cellStyle name="Normal 4 3 4 2 5 2" xfId="4402"/>
    <cellStyle name="Normal 4 3 4 2 5 2 2" xfId="12432"/>
    <cellStyle name="Normal 4 3 4 2 5 2 2 2" xfId="28597"/>
    <cellStyle name="Normal 4 3 4 2 5 2 3" xfId="20572"/>
    <cellStyle name="Normal 4 3 4 2 5 3" xfId="6732"/>
    <cellStyle name="Normal 4 3 4 2 5 3 2" xfId="14759"/>
    <cellStyle name="Normal 4 3 4 2 5 3 2 2" xfId="30924"/>
    <cellStyle name="Normal 4 3 4 2 5 3 3" xfId="22899"/>
    <cellStyle name="Normal 4 3 4 2 5 4" xfId="10210"/>
    <cellStyle name="Normal 4 3 4 2 5 4 2" xfId="26375"/>
    <cellStyle name="Normal 4 3 4 2 5 5" xfId="18350"/>
    <cellStyle name="Normal 4 3 4 2 6" xfId="2467"/>
    <cellStyle name="Normal 4 3 4 2 6 2" xfId="5126"/>
    <cellStyle name="Normal 4 3 4 2 6 2 2" xfId="13153"/>
    <cellStyle name="Normal 4 3 4 2 6 2 2 2" xfId="29318"/>
    <cellStyle name="Normal 4 3 4 2 6 2 3" xfId="21293"/>
    <cellStyle name="Normal 4 3 4 2 6 3" xfId="10555"/>
    <cellStyle name="Normal 4 3 4 2 6 3 2" xfId="26720"/>
    <cellStyle name="Normal 4 3 4 2 6 4" xfId="18695"/>
    <cellStyle name="Normal 4 3 4 2 7" xfId="4804"/>
    <cellStyle name="Normal 4 3 4 2 7 2" xfId="12831"/>
    <cellStyle name="Normal 4 3 4 2 7 2 2" xfId="28996"/>
    <cellStyle name="Normal 4 3 4 2 7 3" xfId="20971"/>
    <cellStyle name="Normal 4 3 4 2 8" xfId="15090"/>
    <cellStyle name="Normal 4 3 4 2 8 2" xfId="31255"/>
    <cellStyle name="Normal 4 3 4 2 9" xfId="8602"/>
    <cellStyle name="Normal 4 3 4 2 9 2" xfId="24769"/>
    <cellStyle name="Normal 4 3 4 3" xfId="576"/>
    <cellStyle name="Normal 4 3 4 3 10" xfId="8757"/>
    <cellStyle name="Normal 4 3 4 3 10 2" xfId="24924"/>
    <cellStyle name="Normal 4 3 4 3 11" xfId="7218"/>
    <cellStyle name="Normal 4 3 4 3 11 2" xfId="23385"/>
    <cellStyle name="Normal 4 3 4 3 12" xfId="16898"/>
    <cellStyle name="Normal 4 3 4 3 2" xfId="1062"/>
    <cellStyle name="Normal 4 3 4 3 2 2" xfId="3343"/>
    <cellStyle name="Normal 4 3 4 3 2 2 2" xfId="11378"/>
    <cellStyle name="Normal 4 3 4 3 2 2 2 2" xfId="27543"/>
    <cellStyle name="Normal 4 3 4 3 2 2 3" xfId="19518"/>
    <cellStyle name="Normal 4 3 4 3 2 3" xfId="5678"/>
    <cellStyle name="Normal 4 3 4 3 2 3 2" xfId="13705"/>
    <cellStyle name="Normal 4 3 4 3 2 3 2 2" xfId="29870"/>
    <cellStyle name="Normal 4 3 4 3 2 3 3" xfId="21845"/>
    <cellStyle name="Normal 4 3 4 3 2 4" xfId="15642"/>
    <cellStyle name="Normal 4 3 4 3 2 4 2" xfId="31807"/>
    <cellStyle name="Normal 4 3 4 3 2 5" xfId="9154"/>
    <cellStyle name="Normal 4 3 4 3 2 5 2" xfId="25321"/>
    <cellStyle name="Normal 4 3 4 3 2 6" xfId="7615"/>
    <cellStyle name="Normal 4 3 4 3 2 6 2" xfId="23782"/>
    <cellStyle name="Normal 4 3 4 3 2 7" xfId="17295"/>
    <cellStyle name="Normal 4 3 4 3 3" xfId="1461"/>
    <cellStyle name="Normal 4 3 4 3 3 2" xfId="3742"/>
    <cellStyle name="Normal 4 3 4 3 3 2 2" xfId="11775"/>
    <cellStyle name="Normal 4 3 4 3 3 2 2 2" xfId="27940"/>
    <cellStyle name="Normal 4 3 4 3 3 2 3" xfId="19915"/>
    <cellStyle name="Normal 4 3 4 3 3 3" xfId="6075"/>
    <cellStyle name="Normal 4 3 4 3 3 3 2" xfId="14102"/>
    <cellStyle name="Normal 4 3 4 3 3 3 2 2" xfId="30267"/>
    <cellStyle name="Normal 4 3 4 3 3 3 3" xfId="22242"/>
    <cellStyle name="Normal 4 3 4 3 3 4" xfId="16039"/>
    <cellStyle name="Normal 4 3 4 3 3 4 2" xfId="32204"/>
    <cellStyle name="Normal 4 3 4 3 3 5" xfId="9552"/>
    <cellStyle name="Normal 4 3 4 3 3 5 2" xfId="25718"/>
    <cellStyle name="Normal 4 3 4 3 3 6" xfId="8012"/>
    <cellStyle name="Normal 4 3 4 3 3 6 2" xfId="24179"/>
    <cellStyle name="Normal 4 3 4 3 3 7" xfId="17692"/>
    <cellStyle name="Normal 4 3 4 3 4" xfId="1877"/>
    <cellStyle name="Normal 4 3 4 3 4 2" xfId="4158"/>
    <cellStyle name="Normal 4 3 4 3 4 2 2" xfId="12190"/>
    <cellStyle name="Normal 4 3 4 3 4 2 2 2" xfId="28355"/>
    <cellStyle name="Normal 4 3 4 3 4 2 3" xfId="20330"/>
    <cellStyle name="Normal 4 3 4 3 4 3" xfId="6490"/>
    <cellStyle name="Normal 4 3 4 3 4 3 2" xfId="14517"/>
    <cellStyle name="Normal 4 3 4 3 4 3 2 2" xfId="30682"/>
    <cellStyle name="Normal 4 3 4 3 4 3 3" xfId="22657"/>
    <cellStyle name="Normal 4 3 4 3 4 4" xfId="16454"/>
    <cellStyle name="Normal 4 3 4 3 4 4 2" xfId="32619"/>
    <cellStyle name="Normal 4 3 4 3 4 5" xfId="9968"/>
    <cellStyle name="Normal 4 3 4 3 4 5 2" xfId="26133"/>
    <cellStyle name="Normal 4 3 4 3 4 6" xfId="8427"/>
    <cellStyle name="Normal 4 3 4 3 4 6 2" xfId="24594"/>
    <cellStyle name="Normal 4 3 4 3 4 7" xfId="18107"/>
    <cellStyle name="Normal 4 3 4 3 5" xfId="2276"/>
    <cellStyle name="Normal 4 3 4 3 5 2" xfId="4557"/>
    <cellStyle name="Normal 4 3 4 3 5 2 2" xfId="12587"/>
    <cellStyle name="Normal 4 3 4 3 5 2 2 2" xfId="28752"/>
    <cellStyle name="Normal 4 3 4 3 5 2 3" xfId="20727"/>
    <cellStyle name="Normal 4 3 4 3 5 3" xfId="6887"/>
    <cellStyle name="Normal 4 3 4 3 5 3 2" xfId="14914"/>
    <cellStyle name="Normal 4 3 4 3 5 3 2 2" xfId="31079"/>
    <cellStyle name="Normal 4 3 4 3 5 3 3" xfId="23054"/>
    <cellStyle name="Normal 4 3 4 3 5 4" xfId="10365"/>
    <cellStyle name="Normal 4 3 4 3 5 4 2" xfId="26530"/>
    <cellStyle name="Normal 4 3 4 3 5 5" xfId="18505"/>
    <cellStyle name="Normal 4 3 4 3 6" xfId="2935"/>
    <cellStyle name="Normal 4 3 4 3 6 2" xfId="5281"/>
    <cellStyle name="Normal 4 3 4 3 6 2 2" xfId="13308"/>
    <cellStyle name="Normal 4 3 4 3 6 2 2 2" xfId="29473"/>
    <cellStyle name="Normal 4 3 4 3 6 2 3" xfId="21448"/>
    <cellStyle name="Normal 4 3 4 3 6 3" xfId="10981"/>
    <cellStyle name="Normal 4 3 4 3 6 3 2" xfId="27146"/>
    <cellStyle name="Normal 4 3 4 3 6 4" xfId="19121"/>
    <cellStyle name="Normal 4 3 4 3 7" xfId="2687"/>
    <cellStyle name="Normal 4 3 4 3 7 2" xfId="10762"/>
    <cellStyle name="Normal 4 3 4 3 7 2 2" xfId="26927"/>
    <cellStyle name="Normal 4 3 4 3 7 3" xfId="18902"/>
    <cellStyle name="Normal 4 3 4 3 8" xfId="4951"/>
    <cellStyle name="Normal 4 3 4 3 8 2" xfId="12978"/>
    <cellStyle name="Normal 4 3 4 3 8 2 2" xfId="29143"/>
    <cellStyle name="Normal 4 3 4 3 8 3" xfId="21118"/>
    <cellStyle name="Normal 4 3 4 3 9" xfId="15245"/>
    <cellStyle name="Normal 4 3 4 3 9 2" xfId="31410"/>
    <cellStyle name="Normal 4 3 4 4" xfId="817"/>
    <cellStyle name="Normal 4 3 4 4 2" xfId="3124"/>
    <cellStyle name="Normal 4 3 4 4 2 2" xfId="11167"/>
    <cellStyle name="Normal 4 3 4 4 2 2 2" xfId="27332"/>
    <cellStyle name="Normal 4 3 4 4 2 3" xfId="19307"/>
    <cellStyle name="Normal 4 3 4 4 3" xfId="5467"/>
    <cellStyle name="Normal 4 3 4 4 3 2" xfId="13494"/>
    <cellStyle name="Normal 4 3 4 4 3 2 2" xfId="29659"/>
    <cellStyle name="Normal 4 3 4 4 3 3" xfId="21634"/>
    <cellStyle name="Normal 4 3 4 4 4" xfId="15431"/>
    <cellStyle name="Normal 4 3 4 4 4 2" xfId="31596"/>
    <cellStyle name="Normal 4 3 4 4 5" xfId="8943"/>
    <cellStyle name="Normal 4 3 4 4 5 2" xfId="25110"/>
    <cellStyle name="Normal 4 3 4 4 6" xfId="7404"/>
    <cellStyle name="Normal 4 3 4 4 6 2" xfId="23571"/>
    <cellStyle name="Normal 4 3 4 4 7" xfId="17084"/>
    <cellStyle name="Normal 4 3 4 5" xfId="1250"/>
    <cellStyle name="Normal 4 3 4 5 2" xfId="3531"/>
    <cellStyle name="Normal 4 3 4 5 2 2" xfId="11564"/>
    <cellStyle name="Normal 4 3 4 5 2 2 2" xfId="27729"/>
    <cellStyle name="Normal 4 3 4 5 2 3" xfId="19704"/>
    <cellStyle name="Normal 4 3 4 5 3" xfId="5864"/>
    <cellStyle name="Normal 4 3 4 5 3 2" xfId="13891"/>
    <cellStyle name="Normal 4 3 4 5 3 2 2" xfId="30056"/>
    <cellStyle name="Normal 4 3 4 5 3 3" xfId="22031"/>
    <cellStyle name="Normal 4 3 4 5 4" xfId="15828"/>
    <cellStyle name="Normal 4 3 4 5 4 2" xfId="31993"/>
    <cellStyle name="Normal 4 3 4 5 5" xfId="9341"/>
    <cellStyle name="Normal 4 3 4 5 5 2" xfId="25507"/>
    <cellStyle name="Normal 4 3 4 5 6" xfId="7801"/>
    <cellStyle name="Normal 4 3 4 5 6 2" xfId="23968"/>
    <cellStyle name="Normal 4 3 4 5 7" xfId="17481"/>
    <cellStyle name="Normal 4 3 4 6" xfId="1666"/>
    <cellStyle name="Normal 4 3 4 6 2" xfId="3947"/>
    <cellStyle name="Normal 4 3 4 6 2 2" xfId="11979"/>
    <cellStyle name="Normal 4 3 4 6 2 2 2" xfId="28144"/>
    <cellStyle name="Normal 4 3 4 6 2 3" xfId="20119"/>
    <cellStyle name="Normal 4 3 4 6 3" xfId="6279"/>
    <cellStyle name="Normal 4 3 4 6 3 2" xfId="14306"/>
    <cellStyle name="Normal 4 3 4 6 3 2 2" xfId="30471"/>
    <cellStyle name="Normal 4 3 4 6 3 3" xfId="22446"/>
    <cellStyle name="Normal 4 3 4 6 4" xfId="16243"/>
    <cellStyle name="Normal 4 3 4 6 4 2" xfId="32408"/>
    <cellStyle name="Normal 4 3 4 6 5" xfId="9757"/>
    <cellStyle name="Normal 4 3 4 6 5 2" xfId="25922"/>
    <cellStyle name="Normal 4 3 4 6 6" xfId="8216"/>
    <cellStyle name="Normal 4 3 4 6 6 2" xfId="24383"/>
    <cellStyle name="Normal 4 3 4 6 7" xfId="17896"/>
    <cellStyle name="Normal 4 3 4 7" xfId="2065"/>
    <cellStyle name="Normal 4 3 4 7 2" xfId="4346"/>
    <cellStyle name="Normal 4 3 4 7 2 2" xfId="12376"/>
    <cellStyle name="Normal 4 3 4 7 2 2 2" xfId="28541"/>
    <cellStyle name="Normal 4 3 4 7 2 3" xfId="20516"/>
    <cellStyle name="Normal 4 3 4 7 3" xfId="6676"/>
    <cellStyle name="Normal 4 3 4 7 3 2" xfId="14703"/>
    <cellStyle name="Normal 4 3 4 7 3 2 2" xfId="30868"/>
    <cellStyle name="Normal 4 3 4 7 3 3" xfId="22843"/>
    <cellStyle name="Normal 4 3 4 7 4" xfId="10154"/>
    <cellStyle name="Normal 4 3 4 7 4 2" xfId="26319"/>
    <cellStyle name="Normal 4 3 4 7 5" xfId="18294"/>
    <cellStyle name="Normal 4 3 4 8" xfId="2411"/>
    <cellStyle name="Normal 4 3 4 8 2" xfId="5070"/>
    <cellStyle name="Normal 4 3 4 8 2 2" xfId="13097"/>
    <cellStyle name="Normal 4 3 4 8 2 2 2" xfId="29262"/>
    <cellStyle name="Normal 4 3 4 8 2 3" xfId="21237"/>
    <cellStyle name="Normal 4 3 4 8 3" xfId="10499"/>
    <cellStyle name="Normal 4 3 4 8 3 2" xfId="26664"/>
    <cellStyle name="Normal 4 3 4 8 4" xfId="18639"/>
    <cellStyle name="Normal 4 3 4 9" xfId="4748"/>
    <cellStyle name="Normal 4 3 4 9 2" xfId="12775"/>
    <cellStyle name="Normal 4 3 4 9 2 2" xfId="28940"/>
    <cellStyle name="Normal 4 3 4 9 3" xfId="20915"/>
    <cellStyle name="Normal 4 3 5" xfId="183"/>
    <cellStyle name="Normal 4 3 5 10" xfId="15035"/>
    <cellStyle name="Normal 4 3 5 10 2" xfId="31200"/>
    <cellStyle name="Normal 4 3 5 11" xfId="8547"/>
    <cellStyle name="Normal 4 3 5 11 2" xfId="24714"/>
    <cellStyle name="Normal 4 3 5 12" xfId="7008"/>
    <cellStyle name="Normal 4 3 5 12 2" xfId="23175"/>
    <cellStyle name="Normal 4 3 5 13" xfId="16574"/>
    <cellStyle name="Normal 4 3 5 13 2" xfId="32739"/>
    <cellStyle name="Normal 4 3 5 14" xfId="16687"/>
    <cellStyle name="Normal 4 3 5 2" xfId="290"/>
    <cellStyle name="Normal 4 3 5 2 10" xfId="7064"/>
    <cellStyle name="Normal 4 3 5 2 10 2" xfId="23231"/>
    <cellStyle name="Normal 4 3 5 2 11" xfId="16630"/>
    <cellStyle name="Normal 4 3 5 2 11 2" xfId="32795"/>
    <cellStyle name="Normal 4 3 5 2 12" xfId="16743"/>
    <cellStyle name="Normal 4 3 5 2 2" xfId="894"/>
    <cellStyle name="Normal 4 3 5 2 2 2" xfId="3189"/>
    <cellStyle name="Normal 4 3 5 2 2 2 2" xfId="11224"/>
    <cellStyle name="Normal 4 3 5 2 2 2 2 2" xfId="27389"/>
    <cellStyle name="Normal 4 3 5 2 2 2 3" xfId="19364"/>
    <cellStyle name="Normal 4 3 5 2 2 3" xfId="5524"/>
    <cellStyle name="Normal 4 3 5 2 2 3 2" xfId="13551"/>
    <cellStyle name="Normal 4 3 5 2 2 3 2 2" xfId="29716"/>
    <cellStyle name="Normal 4 3 5 2 2 3 3" xfId="21691"/>
    <cellStyle name="Normal 4 3 5 2 2 4" xfId="15488"/>
    <cellStyle name="Normal 4 3 5 2 2 4 2" xfId="31653"/>
    <cellStyle name="Normal 4 3 5 2 2 5" xfId="9000"/>
    <cellStyle name="Normal 4 3 5 2 2 5 2" xfId="25167"/>
    <cellStyle name="Normal 4 3 5 2 2 6" xfId="7461"/>
    <cellStyle name="Normal 4 3 5 2 2 6 2" xfId="23628"/>
    <cellStyle name="Normal 4 3 5 2 2 7" xfId="17141"/>
    <cellStyle name="Normal 4 3 5 2 3" xfId="1307"/>
    <cellStyle name="Normal 4 3 5 2 3 2" xfId="3588"/>
    <cellStyle name="Normal 4 3 5 2 3 2 2" xfId="11621"/>
    <cellStyle name="Normal 4 3 5 2 3 2 2 2" xfId="27786"/>
    <cellStyle name="Normal 4 3 5 2 3 2 3" xfId="19761"/>
    <cellStyle name="Normal 4 3 5 2 3 3" xfId="5921"/>
    <cellStyle name="Normal 4 3 5 2 3 3 2" xfId="13948"/>
    <cellStyle name="Normal 4 3 5 2 3 3 2 2" xfId="30113"/>
    <cellStyle name="Normal 4 3 5 2 3 3 3" xfId="22088"/>
    <cellStyle name="Normal 4 3 5 2 3 4" xfId="15885"/>
    <cellStyle name="Normal 4 3 5 2 3 4 2" xfId="32050"/>
    <cellStyle name="Normal 4 3 5 2 3 5" xfId="9398"/>
    <cellStyle name="Normal 4 3 5 2 3 5 2" xfId="25564"/>
    <cellStyle name="Normal 4 3 5 2 3 6" xfId="7858"/>
    <cellStyle name="Normal 4 3 5 2 3 6 2" xfId="24025"/>
    <cellStyle name="Normal 4 3 5 2 3 7" xfId="17538"/>
    <cellStyle name="Normal 4 3 5 2 4" xfId="1723"/>
    <cellStyle name="Normal 4 3 5 2 4 2" xfId="4004"/>
    <cellStyle name="Normal 4 3 5 2 4 2 2" xfId="12036"/>
    <cellStyle name="Normal 4 3 5 2 4 2 2 2" xfId="28201"/>
    <cellStyle name="Normal 4 3 5 2 4 2 3" xfId="20176"/>
    <cellStyle name="Normal 4 3 5 2 4 3" xfId="6336"/>
    <cellStyle name="Normal 4 3 5 2 4 3 2" xfId="14363"/>
    <cellStyle name="Normal 4 3 5 2 4 3 2 2" xfId="30528"/>
    <cellStyle name="Normal 4 3 5 2 4 3 3" xfId="22503"/>
    <cellStyle name="Normal 4 3 5 2 4 4" xfId="16300"/>
    <cellStyle name="Normal 4 3 5 2 4 4 2" xfId="32465"/>
    <cellStyle name="Normal 4 3 5 2 4 5" xfId="9814"/>
    <cellStyle name="Normal 4 3 5 2 4 5 2" xfId="25979"/>
    <cellStyle name="Normal 4 3 5 2 4 6" xfId="8273"/>
    <cellStyle name="Normal 4 3 5 2 4 6 2" xfId="24440"/>
    <cellStyle name="Normal 4 3 5 2 4 7" xfId="17953"/>
    <cellStyle name="Normal 4 3 5 2 5" xfId="2122"/>
    <cellStyle name="Normal 4 3 5 2 5 2" xfId="4403"/>
    <cellStyle name="Normal 4 3 5 2 5 2 2" xfId="12433"/>
    <cellStyle name="Normal 4 3 5 2 5 2 2 2" xfId="28598"/>
    <cellStyle name="Normal 4 3 5 2 5 2 3" xfId="20573"/>
    <cellStyle name="Normal 4 3 5 2 5 3" xfId="6733"/>
    <cellStyle name="Normal 4 3 5 2 5 3 2" xfId="14760"/>
    <cellStyle name="Normal 4 3 5 2 5 3 2 2" xfId="30925"/>
    <cellStyle name="Normal 4 3 5 2 5 3 3" xfId="22900"/>
    <cellStyle name="Normal 4 3 5 2 5 4" xfId="10211"/>
    <cellStyle name="Normal 4 3 5 2 5 4 2" xfId="26376"/>
    <cellStyle name="Normal 4 3 5 2 5 5" xfId="18351"/>
    <cellStyle name="Normal 4 3 5 2 6" xfId="2468"/>
    <cellStyle name="Normal 4 3 5 2 6 2" xfId="5127"/>
    <cellStyle name="Normal 4 3 5 2 6 2 2" xfId="13154"/>
    <cellStyle name="Normal 4 3 5 2 6 2 2 2" xfId="29319"/>
    <cellStyle name="Normal 4 3 5 2 6 2 3" xfId="21294"/>
    <cellStyle name="Normal 4 3 5 2 6 3" xfId="10556"/>
    <cellStyle name="Normal 4 3 5 2 6 3 2" xfId="26721"/>
    <cellStyle name="Normal 4 3 5 2 6 4" xfId="18696"/>
    <cellStyle name="Normal 4 3 5 2 7" xfId="4805"/>
    <cellStyle name="Normal 4 3 5 2 7 2" xfId="12832"/>
    <cellStyle name="Normal 4 3 5 2 7 2 2" xfId="28997"/>
    <cellStyle name="Normal 4 3 5 2 7 3" xfId="20972"/>
    <cellStyle name="Normal 4 3 5 2 8" xfId="15091"/>
    <cellStyle name="Normal 4 3 5 2 8 2" xfId="31256"/>
    <cellStyle name="Normal 4 3 5 2 9" xfId="8603"/>
    <cellStyle name="Normal 4 3 5 2 9 2" xfId="24770"/>
    <cellStyle name="Normal 4 3 5 3" xfId="570"/>
    <cellStyle name="Normal 4 3 5 3 10" xfId="8751"/>
    <cellStyle name="Normal 4 3 5 3 10 2" xfId="24918"/>
    <cellStyle name="Normal 4 3 5 3 11" xfId="7212"/>
    <cellStyle name="Normal 4 3 5 3 11 2" xfId="23379"/>
    <cellStyle name="Normal 4 3 5 3 12" xfId="16892"/>
    <cellStyle name="Normal 4 3 5 3 2" xfId="1056"/>
    <cellStyle name="Normal 4 3 5 3 2 2" xfId="3337"/>
    <cellStyle name="Normal 4 3 5 3 2 2 2" xfId="11372"/>
    <cellStyle name="Normal 4 3 5 3 2 2 2 2" xfId="27537"/>
    <cellStyle name="Normal 4 3 5 3 2 2 3" xfId="19512"/>
    <cellStyle name="Normal 4 3 5 3 2 3" xfId="5672"/>
    <cellStyle name="Normal 4 3 5 3 2 3 2" xfId="13699"/>
    <cellStyle name="Normal 4 3 5 3 2 3 2 2" xfId="29864"/>
    <cellStyle name="Normal 4 3 5 3 2 3 3" xfId="21839"/>
    <cellStyle name="Normal 4 3 5 3 2 4" xfId="15636"/>
    <cellStyle name="Normal 4 3 5 3 2 4 2" xfId="31801"/>
    <cellStyle name="Normal 4 3 5 3 2 5" xfId="9148"/>
    <cellStyle name="Normal 4 3 5 3 2 5 2" xfId="25315"/>
    <cellStyle name="Normal 4 3 5 3 2 6" xfId="7609"/>
    <cellStyle name="Normal 4 3 5 3 2 6 2" xfId="23776"/>
    <cellStyle name="Normal 4 3 5 3 2 7" xfId="17289"/>
    <cellStyle name="Normal 4 3 5 3 3" xfId="1455"/>
    <cellStyle name="Normal 4 3 5 3 3 2" xfId="3736"/>
    <cellStyle name="Normal 4 3 5 3 3 2 2" xfId="11769"/>
    <cellStyle name="Normal 4 3 5 3 3 2 2 2" xfId="27934"/>
    <cellStyle name="Normal 4 3 5 3 3 2 3" xfId="19909"/>
    <cellStyle name="Normal 4 3 5 3 3 3" xfId="6069"/>
    <cellStyle name="Normal 4 3 5 3 3 3 2" xfId="14096"/>
    <cellStyle name="Normal 4 3 5 3 3 3 2 2" xfId="30261"/>
    <cellStyle name="Normal 4 3 5 3 3 3 3" xfId="22236"/>
    <cellStyle name="Normal 4 3 5 3 3 4" xfId="16033"/>
    <cellStyle name="Normal 4 3 5 3 3 4 2" xfId="32198"/>
    <cellStyle name="Normal 4 3 5 3 3 5" xfId="9546"/>
    <cellStyle name="Normal 4 3 5 3 3 5 2" xfId="25712"/>
    <cellStyle name="Normal 4 3 5 3 3 6" xfId="8006"/>
    <cellStyle name="Normal 4 3 5 3 3 6 2" xfId="24173"/>
    <cellStyle name="Normal 4 3 5 3 3 7" xfId="17686"/>
    <cellStyle name="Normal 4 3 5 3 4" xfId="1871"/>
    <cellStyle name="Normal 4 3 5 3 4 2" xfId="4152"/>
    <cellStyle name="Normal 4 3 5 3 4 2 2" xfId="12184"/>
    <cellStyle name="Normal 4 3 5 3 4 2 2 2" xfId="28349"/>
    <cellStyle name="Normal 4 3 5 3 4 2 3" xfId="20324"/>
    <cellStyle name="Normal 4 3 5 3 4 3" xfId="6484"/>
    <cellStyle name="Normal 4 3 5 3 4 3 2" xfId="14511"/>
    <cellStyle name="Normal 4 3 5 3 4 3 2 2" xfId="30676"/>
    <cellStyle name="Normal 4 3 5 3 4 3 3" xfId="22651"/>
    <cellStyle name="Normal 4 3 5 3 4 4" xfId="16448"/>
    <cellStyle name="Normal 4 3 5 3 4 4 2" xfId="32613"/>
    <cellStyle name="Normal 4 3 5 3 4 5" xfId="9962"/>
    <cellStyle name="Normal 4 3 5 3 4 5 2" xfId="26127"/>
    <cellStyle name="Normal 4 3 5 3 4 6" xfId="8421"/>
    <cellStyle name="Normal 4 3 5 3 4 6 2" xfId="24588"/>
    <cellStyle name="Normal 4 3 5 3 4 7" xfId="18101"/>
    <cellStyle name="Normal 4 3 5 3 5" xfId="2270"/>
    <cellStyle name="Normal 4 3 5 3 5 2" xfId="4551"/>
    <cellStyle name="Normal 4 3 5 3 5 2 2" xfId="12581"/>
    <cellStyle name="Normal 4 3 5 3 5 2 2 2" xfId="28746"/>
    <cellStyle name="Normal 4 3 5 3 5 2 3" xfId="20721"/>
    <cellStyle name="Normal 4 3 5 3 5 3" xfId="6881"/>
    <cellStyle name="Normal 4 3 5 3 5 3 2" xfId="14908"/>
    <cellStyle name="Normal 4 3 5 3 5 3 2 2" xfId="31073"/>
    <cellStyle name="Normal 4 3 5 3 5 3 3" xfId="23048"/>
    <cellStyle name="Normal 4 3 5 3 5 4" xfId="10359"/>
    <cellStyle name="Normal 4 3 5 3 5 4 2" xfId="26524"/>
    <cellStyle name="Normal 4 3 5 3 5 5" xfId="18499"/>
    <cellStyle name="Normal 4 3 5 3 6" xfId="2929"/>
    <cellStyle name="Normal 4 3 5 3 6 2" xfId="5275"/>
    <cellStyle name="Normal 4 3 5 3 6 2 2" xfId="13302"/>
    <cellStyle name="Normal 4 3 5 3 6 2 2 2" xfId="29467"/>
    <cellStyle name="Normal 4 3 5 3 6 2 3" xfId="21442"/>
    <cellStyle name="Normal 4 3 5 3 6 3" xfId="10975"/>
    <cellStyle name="Normal 4 3 5 3 6 3 2" xfId="27140"/>
    <cellStyle name="Normal 4 3 5 3 6 4" xfId="19115"/>
    <cellStyle name="Normal 4 3 5 3 7" xfId="2681"/>
    <cellStyle name="Normal 4 3 5 3 7 2" xfId="10756"/>
    <cellStyle name="Normal 4 3 5 3 7 2 2" xfId="26921"/>
    <cellStyle name="Normal 4 3 5 3 7 3" xfId="18896"/>
    <cellStyle name="Normal 4 3 5 3 8" xfId="4945"/>
    <cellStyle name="Normal 4 3 5 3 8 2" xfId="12972"/>
    <cellStyle name="Normal 4 3 5 3 8 2 2" xfId="29137"/>
    <cellStyle name="Normal 4 3 5 3 8 3" xfId="21112"/>
    <cellStyle name="Normal 4 3 5 3 9" xfId="15239"/>
    <cellStyle name="Normal 4 3 5 3 9 2" xfId="31404"/>
    <cellStyle name="Normal 4 3 5 4" xfId="818"/>
    <cellStyle name="Normal 4 3 5 4 2" xfId="3125"/>
    <cellStyle name="Normal 4 3 5 4 2 2" xfId="11168"/>
    <cellStyle name="Normal 4 3 5 4 2 2 2" xfId="27333"/>
    <cellStyle name="Normal 4 3 5 4 2 3" xfId="19308"/>
    <cellStyle name="Normal 4 3 5 4 3" xfId="5468"/>
    <cellStyle name="Normal 4 3 5 4 3 2" xfId="13495"/>
    <cellStyle name="Normal 4 3 5 4 3 2 2" xfId="29660"/>
    <cellStyle name="Normal 4 3 5 4 3 3" xfId="21635"/>
    <cellStyle name="Normal 4 3 5 4 4" xfId="15432"/>
    <cellStyle name="Normal 4 3 5 4 4 2" xfId="31597"/>
    <cellStyle name="Normal 4 3 5 4 5" xfId="8944"/>
    <cellStyle name="Normal 4 3 5 4 5 2" xfId="25111"/>
    <cellStyle name="Normal 4 3 5 4 6" xfId="7405"/>
    <cellStyle name="Normal 4 3 5 4 6 2" xfId="23572"/>
    <cellStyle name="Normal 4 3 5 4 7" xfId="17085"/>
    <cellStyle name="Normal 4 3 5 5" xfId="1251"/>
    <cellStyle name="Normal 4 3 5 5 2" xfId="3532"/>
    <cellStyle name="Normal 4 3 5 5 2 2" xfId="11565"/>
    <cellStyle name="Normal 4 3 5 5 2 2 2" xfId="27730"/>
    <cellStyle name="Normal 4 3 5 5 2 3" xfId="19705"/>
    <cellStyle name="Normal 4 3 5 5 3" xfId="5865"/>
    <cellStyle name="Normal 4 3 5 5 3 2" xfId="13892"/>
    <cellStyle name="Normal 4 3 5 5 3 2 2" xfId="30057"/>
    <cellStyle name="Normal 4 3 5 5 3 3" xfId="22032"/>
    <cellStyle name="Normal 4 3 5 5 4" xfId="15829"/>
    <cellStyle name="Normal 4 3 5 5 4 2" xfId="31994"/>
    <cellStyle name="Normal 4 3 5 5 5" xfId="9342"/>
    <cellStyle name="Normal 4 3 5 5 5 2" xfId="25508"/>
    <cellStyle name="Normal 4 3 5 5 6" xfId="7802"/>
    <cellStyle name="Normal 4 3 5 5 6 2" xfId="23969"/>
    <cellStyle name="Normal 4 3 5 5 7" xfId="17482"/>
    <cellStyle name="Normal 4 3 5 6" xfId="1667"/>
    <cellStyle name="Normal 4 3 5 6 2" xfId="3948"/>
    <cellStyle name="Normal 4 3 5 6 2 2" xfId="11980"/>
    <cellStyle name="Normal 4 3 5 6 2 2 2" xfId="28145"/>
    <cellStyle name="Normal 4 3 5 6 2 3" xfId="20120"/>
    <cellStyle name="Normal 4 3 5 6 3" xfId="6280"/>
    <cellStyle name="Normal 4 3 5 6 3 2" xfId="14307"/>
    <cellStyle name="Normal 4 3 5 6 3 2 2" xfId="30472"/>
    <cellStyle name="Normal 4 3 5 6 3 3" xfId="22447"/>
    <cellStyle name="Normal 4 3 5 6 4" xfId="16244"/>
    <cellStyle name="Normal 4 3 5 6 4 2" xfId="32409"/>
    <cellStyle name="Normal 4 3 5 6 5" xfId="9758"/>
    <cellStyle name="Normal 4 3 5 6 5 2" xfId="25923"/>
    <cellStyle name="Normal 4 3 5 6 6" xfId="8217"/>
    <cellStyle name="Normal 4 3 5 6 6 2" xfId="24384"/>
    <cellStyle name="Normal 4 3 5 6 7" xfId="17897"/>
    <cellStyle name="Normal 4 3 5 7" xfId="2066"/>
    <cellStyle name="Normal 4 3 5 7 2" xfId="4347"/>
    <cellStyle name="Normal 4 3 5 7 2 2" xfId="12377"/>
    <cellStyle name="Normal 4 3 5 7 2 2 2" xfId="28542"/>
    <cellStyle name="Normal 4 3 5 7 2 3" xfId="20517"/>
    <cellStyle name="Normal 4 3 5 7 3" xfId="6677"/>
    <cellStyle name="Normal 4 3 5 7 3 2" xfId="14704"/>
    <cellStyle name="Normal 4 3 5 7 3 2 2" xfId="30869"/>
    <cellStyle name="Normal 4 3 5 7 3 3" xfId="22844"/>
    <cellStyle name="Normal 4 3 5 7 4" xfId="10155"/>
    <cellStyle name="Normal 4 3 5 7 4 2" xfId="26320"/>
    <cellStyle name="Normal 4 3 5 7 5" xfId="18295"/>
    <cellStyle name="Normal 4 3 5 8" xfId="2412"/>
    <cellStyle name="Normal 4 3 5 8 2" xfId="5071"/>
    <cellStyle name="Normal 4 3 5 8 2 2" xfId="13098"/>
    <cellStyle name="Normal 4 3 5 8 2 2 2" xfId="29263"/>
    <cellStyle name="Normal 4 3 5 8 2 3" xfId="21238"/>
    <cellStyle name="Normal 4 3 5 8 3" xfId="10500"/>
    <cellStyle name="Normal 4 3 5 8 3 2" xfId="26665"/>
    <cellStyle name="Normal 4 3 5 8 4" xfId="18640"/>
    <cellStyle name="Normal 4 3 5 9" xfId="4749"/>
    <cellStyle name="Normal 4 3 5 9 2" xfId="12776"/>
    <cellStyle name="Normal 4 3 5 9 2 2" xfId="28941"/>
    <cellStyle name="Normal 4 3 5 9 3" xfId="20916"/>
    <cellStyle name="Normal 4 3 6" xfId="184"/>
    <cellStyle name="Normal 4 3 6 10" xfId="15036"/>
    <cellStyle name="Normal 4 3 6 10 2" xfId="31201"/>
    <cellStyle name="Normal 4 3 6 11" xfId="8548"/>
    <cellStyle name="Normal 4 3 6 11 2" xfId="24715"/>
    <cellStyle name="Normal 4 3 6 12" xfId="7009"/>
    <cellStyle name="Normal 4 3 6 12 2" xfId="23176"/>
    <cellStyle name="Normal 4 3 6 13" xfId="16575"/>
    <cellStyle name="Normal 4 3 6 13 2" xfId="32740"/>
    <cellStyle name="Normal 4 3 6 14" xfId="16688"/>
    <cellStyle name="Normal 4 3 6 2" xfId="291"/>
    <cellStyle name="Normal 4 3 6 2 10" xfId="7065"/>
    <cellStyle name="Normal 4 3 6 2 10 2" xfId="23232"/>
    <cellStyle name="Normal 4 3 6 2 11" xfId="16631"/>
    <cellStyle name="Normal 4 3 6 2 11 2" xfId="32796"/>
    <cellStyle name="Normal 4 3 6 2 12" xfId="16744"/>
    <cellStyle name="Normal 4 3 6 2 2" xfId="895"/>
    <cellStyle name="Normal 4 3 6 2 2 2" xfId="3190"/>
    <cellStyle name="Normal 4 3 6 2 2 2 2" xfId="11225"/>
    <cellStyle name="Normal 4 3 6 2 2 2 2 2" xfId="27390"/>
    <cellStyle name="Normal 4 3 6 2 2 2 3" xfId="19365"/>
    <cellStyle name="Normal 4 3 6 2 2 3" xfId="5525"/>
    <cellStyle name="Normal 4 3 6 2 2 3 2" xfId="13552"/>
    <cellStyle name="Normal 4 3 6 2 2 3 2 2" xfId="29717"/>
    <cellStyle name="Normal 4 3 6 2 2 3 3" xfId="21692"/>
    <cellStyle name="Normal 4 3 6 2 2 4" xfId="15489"/>
    <cellStyle name="Normal 4 3 6 2 2 4 2" xfId="31654"/>
    <cellStyle name="Normal 4 3 6 2 2 5" xfId="9001"/>
    <cellStyle name="Normal 4 3 6 2 2 5 2" xfId="25168"/>
    <cellStyle name="Normal 4 3 6 2 2 6" xfId="7462"/>
    <cellStyle name="Normal 4 3 6 2 2 6 2" xfId="23629"/>
    <cellStyle name="Normal 4 3 6 2 2 7" xfId="17142"/>
    <cellStyle name="Normal 4 3 6 2 3" xfId="1308"/>
    <cellStyle name="Normal 4 3 6 2 3 2" xfId="3589"/>
    <cellStyle name="Normal 4 3 6 2 3 2 2" xfId="11622"/>
    <cellStyle name="Normal 4 3 6 2 3 2 2 2" xfId="27787"/>
    <cellStyle name="Normal 4 3 6 2 3 2 3" xfId="19762"/>
    <cellStyle name="Normal 4 3 6 2 3 3" xfId="5922"/>
    <cellStyle name="Normal 4 3 6 2 3 3 2" xfId="13949"/>
    <cellStyle name="Normal 4 3 6 2 3 3 2 2" xfId="30114"/>
    <cellStyle name="Normal 4 3 6 2 3 3 3" xfId="22089"/>
    <cellStyle name="Normal 4 3 6 2 3 4" xfId="15886"/>
    <cellStyle name="Normal 4 3 6 2 3 4 2" xfId="32051"/>
    <cellStyle name="Normal 4 3 6 2 3 5" xfId="9399"/>
    <cellStyle name="Normal 4 3 6 2 3 5 2" xfId="25565"/>
    <cellStyle name="Normal 4 3 6 2 3 6" xfId="7859"/>
    <cellStyle name="Normal 4 3 6 2 3 6 2" xfId="24026"/>
    <cellStyle name="Normal 4 3 6 2 3 7" xfId="17539"/>
    <cellStyle name="Normal 4 3 6 2 4" xfId="1724"/>
    <cellStyle name="Normal 4 3 6 2 4 2" xfId="4005"/>
    <cellStyle name="Normal 4 3 6 2 4 2 2" xfId="12037"/>
    <cellStyle name="Normal 4 3 6 2 4 2 2 2" xfId="28202"/>
    <cellStyle name="Normal 4 3 6 2 4 2 3" xfId="20177"/>
    <cellStyle name="Normal 4 3 6 2 4 3" xfId="6337"/>
    <cellStyle name="Normal 4 3 6 2 4 3 2" xfId="14364"/>
    <cellStyle name="Normal 4 3 6 2 4 3 2 2" xfId="30529"/>
    <cellStyle name="Normal 4 3 6 2 4 3 3" xfId="22504"/>
    <cellStyle name="Normal 4 3 6 2 4 4" xfId="16301"/>
    <cellStyle name="Normal 4 3 6 2 4 4 2" xfId="32466"/>
    <cellStyle name="Normal 4 3 6 2 4 5" xfId="9815"/>
    <cellStyle name="Normal 4 3 6 2 4 5 2" xfId="25980"/>
    <cellStyle name="Normal 4 3 6 2 4 6" xfId="8274"/>
    <cellStyle name="Normal 4 3 6 2 4 6 2" xfId="24441"/>
    <cellStyle name="Normal 4 3 6 2 4 7" xfId="17954"/>
    <cellStyle name="Normal 4 3 6 2 5" xfId="2123"/>
    <cellStyle name="Normal 4 3 6 2 5 2" xfId="4404"/>
    <cellStyle name="Normal 4 3 6 2 5 2 2" xfId="12434"/>
    <cellStyle name="Normal 4 3 6 2 5 2 2 2" xfId="28599"/>
    <cellStyle name="Normal 4 3 6 2 5 2 3" xfId="20574"/>
    <cellStyle name="Normal 4 3 6 2 5 3" xfId="6734"/>
    <cellStyle name="Normal 4 3 6 2 5 3 2" xfId="14761"/>
    <cellStyle name="Normal 4 3 6 2 5 3 2 2" xfId="30926"/>
    <cellStyle name="Normal 4 3 6 2 5 3 3" xfId="22901"/>
    <cellStyle name="Normal 4 3 6 2 5 4" xfId="10212"/>
    <cellStyle name="Normal 4 3 6 2 5 4 2" xfId="26377"/>
    <cellStyle name="Normal 4 3 6 2 5 5" xfId="18352"/>
    <cellStyle name="Normal 4 3 6 2 6" xfId="2469"/>
    <cellStyle name="Normal 4 3 6 2 6 2" xfId="5128"/>
    <cellStyle name="Normal 4 3 6 2 6 2 2" xfId="13155"/>
    <cellStyle name="Normal 4 3 6 2 6 2 2 2" xfId="29320"/>
    <cellStyle name="Normal 4 3 6 2 6 2 3" xfId="21295"/>
    <cellStyle name="Normal 4 3 6 2 6 3" xfId="10557"/>
    <cellStyle name="Normal 4 3 6 2 6 3 2" xfId="26722"/>
    <cellStyle name="Normal 4 3 6 2 6 4" xfId="18697"/>
    <cellStyle name="Normal 4 3 6 2 7" xfId="4806"/>
    <cellStyle name="Normal 4 3 6 2 7 2" xfId="12833"/>
    <cellStyle name="Normal 4 3 6 2 7 2 2" xfId="28998"/>
    <cellStyle name="Normal 4 3 6 2 7 3" xfId="20973"/>
    <cellStyle name="Normal 4 3 6 2 8" xfId="15092"/>
    <cellStyle name="Normal 4 3 6 2 8 2" xfId="31257"/>
    <cellStyle name="Normal 4 3 6 2 9" xfId="8604"/>
    <cellStyle name="Normal 4 3 6 2 9 2" xfId="24771"/>
    <cellStyle name="Normal 4 3 6 3" xfId="582"/>
    <cellStyle name="Normal 4 3 6 3 10" xfId="8763"/>
    <cellStyle name="Normal 4 3 6 3 10 2" xfId="24930"/>
    <cellStyle name="Normal 4 3 6 3 11" xfId="7224"/>
    <cellStyle name="Normal 4 3 6 3 11 2" xfId="23391"/>
    <cellStyle name="Normal 4 3 6 3 12" xfId="16904"/>
    <cellStyle name="Normal 4 3 6 3 2" xfId="1068"/>
    <cellStyle name="Normal 4 3 6 3 2 2" xfId="3349"/>
    <cellStyle name="Normal 4 3 6 3 2 2 2" xfId="11384"/>
    <cellStyle name="Normal 4 3 6 3 2 2 2 2" xfId="27549"/>
    <cellStyle name="Normal 4 3 6 3 2 2 3" xfId="19524"/>
    <cellStyle name="Normal 4 3 6 3 2 3" xfId="5684"/>
    <cellStyle name="Normal 4 3 6 3 2 3 2" xfId="13711"/>
    <cellStyle name="Normal 4 3 6 3 2 3 2 2" xfId="29876"/>
    <cellStyle name="Normal 4 3 6 3 2 3 3" xfId="21851"/>
    <cellStyle name="Normal 4 3 6 3 2 4" xfId="15648"/>
    <cellStyle name="Normal 4 3 6 3 2 4 2" xfId="31813"/>
    <cellStyle name="Normal 4 3 6 3 2 5" xfId="9160"/>
    <cellStyle name="Normal 4 3 6 3 2 5 2" xfId="25327"/>
    <cellStyle name="Normal 4 3 6 3 2 6" xfId="7621"/>
    <cellStyle name="Normal 4 3 6 3 2 6 2" xfId="23788"/>
    <cellStyle name="Normal 4 3 6 3 2 7" xfId="17301"/>
    <cellStyle name="Normal 4 3 6 3 3" xfId="1467"/>
    <cellStyle name="Normal 4 3 6 3 3 2" xfId="3748"/>
    <cellStyle name="Normal 4 3 6 3 3 2 2" xfId="11781"/>
    <cellStyle name="Normal 4 3 6 3 3 2 2 2" xfId="27946"/>
    <cellStyle name="Normal 4 3 6 3 3 2 3" xfId="19921"/>
    <cellStyle name="Normal 4 3 6 3 3 3" xfId="6081"/>
    <cellStyle name="Normal 4 3 6 3 3 3 2" xfId="14108"/>
    <cellStyle name="Normal 4 3 6 3 3 3 2 2" xfId="30273"/>
    <cellStyle name="Normal 4 3 6 3 3 3 3" xfId="22248"/>
    <cellStyle name="Normal 4 3 6 3 3 4" xfId="16045"/>
    <cellStyle name="Normal 4 3 6 3 3 4 2" xfId="32210"/>
    <cellStyle name="Normal 4 3 6 3 3 5" xfId="9558"/>
    <cellStyle name="Normal 4 3 6 3 3 5 2" xfId="25724"/>
    <cellStyle name="Normal 4 3 6 3 3 6" xfId="8018"/>
    <cellStyle name="Normal 4 3 6 3 3 6 2" xfId="24185"/>
    <cellStyle name="Normal 4 3 6 3 3 7" xfId="17698"/>
    <cellStyle name="Normal 4 3 6 3 4" xfId="1883"/>
    <cellStyle name="Normal 4 3 6 3 4 2" xfId="4164"/>
    <cellStyle name="Normal 4 3 6 3 4 2 2" xfId="12196"/>
    <cellStyle name="Normal 4 3 6 3 4 2 2 2" xfId="28361"/>
    <cellStyle name="Normal 4 3 6 3 4 2 3" xfId="20336"/>
    <cellStyle name="Normal 4 3 6 3 4 3" xfId="6496"/>
    <cellStyle name="Normal 4 3 6 3 4 3 2" xfId="14523"/>
    <cellStyle name="Normal 4 3 6 3 4 3 2 2" xfId="30688"/>
    <cellStyle name="Normal 4 3 6 3 4 3 3" xfId="22663"/>
    <cellStyle name="Normal 4 3 6 3 4 4" xfId="16460"/>
    <cellStyle name="Normal 4 3 6 3 4 4 2" xfId="32625"/>
    <cellStyle name="Normal 4 3 6 3 4 5" xfId="9974"/>
    <cellStyle name="Normal 4 3 6 3 4 5 2" xfId="26139"/>
    <cellStyle name="Normal 4 3 6 3 4 6" xfId="8433"/>
    <cellStyle name="Normal 4 3 6 3 4 6 2" xfId="24600"/>
    <cellStyle name="Normal 4 3 6 3 4 7" xfId="18113"/>
    <cellStyle name="Normal 4 3 6 3 5" xfId="2282"/>
    <cellStyle name="Normal 4 3 6 3 5 2" xfId="4563"/>
    <cellStyle name="Normal 4 3 6 3 5 2 2" xfId="12593"/>
    <cellStyle name="Normal 4 3 6 3 5 2 2 2" xfId="28758"/>
    <cellStyle name="Normal 4 3 6 3 5 2 3" xfId="20733"/>
    <cellStyle name="Normal 4 3 6 3 5 3" xfId="6893"/>
    <cellStyle name="Normal 4 3 6 3 5 3 2" xfId="14920"/>
    <cellStyle name="Normal 4 3 6 3 5 3 2 2" xfId="31085"/>
    <cellStyle name="Normal 4 3 6 3 5 3 3" xfId="23060"/>
    <cellStyle name="Normal 4 3 6 3 5 4" xfId="10371"/>
    <cellStyle name="Normal 4 3 6 3 5 4 2" xfId="26536"/>
    <cellStyle name="Normal 4 3 6 3 5 5" xfId="18511"/>
    <cellStyle name="Normal 4 3 6 3 6" xfId="2941"/>
    <cellStyle name="Normal 4 3 6 3 6 2" xfId="5287"/>
    <cellStyle name="Normal 4 3 6 3 6 2 2" xfId="13314"/>
    <cellStyle name="Normal 4 3 6 3 6 2 2 2" xfId="29479"/>
    <cellStyle name="Normal 4 3 6 3 6 2 3" xfId="21454"/>
    <cellStyle name="Normal 4 3 6 3 6 3" xfId="10987"/>
    <cellStyle name="Normal 4 3 6 3 6 3 2" xfId="27152"/>
    <cellStyle name="Normal 4 3 6 3 6 4" xfId="19127"/>
    <cellStyle name="Normal 4 3 6 3 7" xfId="2693"/>
    <cellStyle name="Normal 4 3 6 3 7 2" xfId="10768"/>
    <cellStyle name="Normal 4 3 6 3 7 2 2" xfId="26933"/>
    <cellStyle name="Normal 4 3 6 3 7 3" xfId="18908"/>
    <cellStyle name="Normal 4 3 6 3 8" xfId="4957"/>
    <cellStyle name="Normal 4 3 6 3 8 2" xfId="12984"/>
    <cellStyle name="Normal 4 3 6 3 8 2 2" xfId="29149"/>
    <cellStyle name="Normal 4 3 6 3 8 3" xfId="21124"/>
    <cellStyle name="Normal 4 3 6 3 9" xfId="15251"/>
    <cellStyle name="Normal 4 3 6 3 9 2" xfId="31416"/>
    <cellStyle name="Normal 4 3 6 4" xfId="819"/>
    <cellStyle name="Normal 4 3 6 4 2" xfId="3126"/>
    <cellStyle name="Normal 4 3 6 4 2 2" xfId="11169"/>
    <cellStyle name="Normal 4 3 6 4 2 2 2" xfId="27334"/>
    <cellStyle name="Normal 4 3 6 4 2 3" xfId="19309"/>
    <cellStyle name="Normal 4 3 6 4 3" xfId="5469"/>
    <cellStyle name="Normal 4 3 6 4 3 2" xfId="13496"/>
    <cellStyle name="Normal 4 3 6 4 3 2 2" xfId="29661"/>
    <cellStyle name="Normal 4 3 6 4 3 3" xfId="21636"/>
    <cellStyle name="Normal 4 3 6 4 4" xfId="15433"/>
    <cellStyle name="Normal 4 3 6 4 4 2" xfId="31598"/>
    <cellStyle name="Normal 4 3 6 4 5" xfId="8945"/>
    <cellStyle name="Normal 4 3 6 4 5 2" xfId="25112"/>
    <cellStyle name="Normal 4 3 6 4 6" xfId="7406"/>
    <cellStyle name="Normal 4 3 6 4 6 2" xfId="23573"/>
    <cellStyle name="Normal 4 3 6 4 7" xfId="17086"/>
    <cellStyle name="Normal 4 3 6 5" xfId="1252"/>
    <cellStyle name="Normal 4 3 6 5 2" xfId="3533"/>
    <cellStyle name="Normal 4 3 6 5 2 2" xfId="11566"/>
    <cellStyle name="Normal 4 3 6 5 2 2 2" xfId="27731"/>
    <cellStyle name="Normal 4 3 6 5 2 3" xfId="19706"/>
    <cellStyle name="Normal 4 3 6 5 3" xfId="5866"/>
    <cellStyle name="Normal 4 3 6 5 3 2" xfId="13893"/>
    <cellStyle name="Normal 4 3 6 5 3 2 2" xfId="30058"/>
    <cellStyle name="Normal 4 3 6 5 3 3" xfId="22033"/>
    <cellStyle name="Normal 4 3 6 5 4" xfId="15830"/>
    <cellStyle name="Normal 4 3 6 5 4 2" xfId="31995"/>
    <cellStyle name="Normal 4 3 6 5 5" xfId="9343"/>
    <cellStyle name="Normal 4 3 6 5 5 2" xfId="25509"/>
    <cellStyle name="Normal 4 3 6 5 6" xfId="7803"/>
    <cellStyle name="Normal 4 3 6 5 6 2" xfId="23970"/>
    <cellStyle name="Normal 4 3 6 5 7" xfId="17483"/>
    <cellStyle name="Normal 4 3 6 6" xfId="1668"/>
    <cellStyle name="Normal 4 3 6 6 2" xfId="3949"/>
    <cellStyle name="Normal 4 3 6 6 2 2" xfId="11981"/>
    <cellStyle name="Normal 4 3 6 6 2 2 2" xfId="28146"/>
    <cellStyle name="Normal 4 3 6 6 2 3" xfId="20121"/>
    <cellStyle name="Normal 4 3 6 6 3" xfId="6281"/>
    <cellStyle name="Normal 4 3 6 6 3 2" xfId="14308"/>
    <cellStyle name="Normal 4 3 6 6 3 2 2" xfId="30473"/>
    <cellStyle name="Normal 4 3 6 6 3 3" xfId="22448"/>
    <cellStyle name="Normal 4 3 6 6 4" xfId="16245"/>
    <cellStyle name="Normal 4 3 6 6 4 2" xfId="32410"/>
    <cellStyle name="Normal 4 3 6 6 5" xfId="9759"/>
    <cellStyle name="Normal 4 3 6 6 5 2" xfId="25924"/>
    <cellStyle name="Normal 4 3 6 6 6" xfId="8218"/>
    <cellStyle name="Normal 4 3 6 6 6 2" xfId="24385"/>
    <cellStyle name="Normal 4 3 6 6 7" xfId="17898"/>
    <cellStyle name="Normal 4 3 6 7" xfId="2067"/>
    <cellStyle name="Normal 4 3 6 7 2" xfId="4348"/>
    <cellStyle name="Normal 4 3 6 7 2 2" xfId="12378"/>
    <cellStyle name="Normal 4 3 6 7 2 2 2" xfId="28543"/>
    <cellStyle name="Normal 4 3 6 7 2 3" xfId="20518"/>
    <cellStyle name="Normal 4 3 6 7 3" xfId="6678"/>
    <cellStyle name="Normal 4 3 6 7 3 2" xfId="14705"/>
    <cellStyle name="Normal 4 3 6 7 3 2 2" xfId="30870"/>
    <cellStyle name="Normal 4 3 6 7 3 3" xfId="22845"/>
    <cellStyle name="Normal 4 3 6 7 4" xfId="10156"/>
    <cellStyle name="Normal 4 3 6 7 4 2" xfId="26321"/>
    <cellStyle name="Normal 4 3 6 7 5" xfId="18296"/>
    <cellStyle name="Normal 4 3 6 8" xfId="2413"/>
    <cellStyle name="Normal 4 3 6 8 2" xfId="5072"/>
    <cellStyle name="Normal 4 3 6 8 2 2" xfId="13099"/>
    <cellStyle name="Normal 4 3 6 8 2 2 2" xfId="29264"/>
    <cellStyle name="Normal 4 3 6 8 2 3" xfId="21239"/>
    <cellStyle name="Normal 4 3 6 8 3" xfId="10501"/>
    <cellStyle name="Normal 4 3 6 8 3 2" xfId="26666"/>
    <cellStyle name="Normal 4 3 6 8 4" xfId="18641"/>
    <cellStyle name="Normal 4 3 6 9" xfId="4750"/>
    <cellStyle name="Normal 4 3 6 9 2" xfId="12777"/>
    <cellStyle name="Normal 4 3 6 9 2 2" xfId="28942"/>
    <cellStyle name="Normal 4 3 6 9 3" xfId="20917"/>
    <cellStyle name="Normal 4 3 7" xfId="284"/>
    <cellStyle name="Normal 4 3 7 10" xfId="7058"/>
    <cellStyle name="Normal 4 3 7 10 2" xfId="23225"/>
    <cellStyle name="Normal 4 3 7 11" xfId="16624"/>
    <cellStyle name="Normal 4 3 7 11 2" xfId="32789"/>
    <cellStyle name="Normal 4 3 7 12" xfId="16737"/>
    <cellStyle name="Normal 4 3 7 2" xfId="888"/>
    <cellStyle name="Normal 4 3 7 2 2" xfId="3183"/>
    <cellStyle name="Normal 4 3 7 2 2 2" xfId="11218"/>
    <cellStyle name="Normal 4 3 7 2 2 2 2" xfId="27383"/>
    <cellStyle name="Normal 4 3 7 2 2 3" xfId="19358"/>
    <cellStyle name="Normal 4 3 7 2 3" xfId="5518"/>
    <cellStyle name="Normal 4 3 7 2 3 2" xfId="13545"/>
    <cellStyle name="Normal 4 3 7 2 3 2 2" xfId="29710"/>
    <cellStyle name="Normal 4 3 7 2 3 3" xfId="21685"/>
    <cellStyle name="Normal 4 3 7 2 4" xfId="15482"/>
    <cellStyle name="Normal 4 3 7 2 4 2" xfId="31647"/>
    <cellStyle name="Normal 4 3 7 2 5" xfId="8994"/>
    <cellStyle name="Normal 4 3 7 2 5 2" xfId="25161"/>
    <cellStyle name="Normal 4 3 7 2 6" xfId="7455"/>
    <cellStyle name="Normal 4 3 7 2 6 2" xfId="23622"/>
    <cellStyle name="Normal 4 3 7 2 7" xfId="17135"/>
    <cellStyle name="Normal 4 3 7 3" xfId="1301"/>
    <cellStyle name="Normal 4 3 7 3 2" xfId="3582"/>
    <cellStyle name="Normal 4 3 7 3 2 2" xfId="11615"/>
    <cellStyle name="Normal 4 3 7 3 2 2 2" xfId="27780"/>
    <cellStyle name="Normal 4 3 7 3 2 3" xfId="19755"/>
    <cellStyle name="Normal 4 3 7 3 3" xfId="5915"/>
    <cellStyle name="Normal 4 3 7 3 3 2" xfId="13942"/>
    <cellStyle name="Normal 4 3 7 3 3 2 2" xfId="30107"/>
    <cellStyle name="Normal 4 3 7 3 3 3" xfId="22082"/>
    <cellStyle name="Normal 4 3 7 3 4" xfId="15879"/>
    <cellStyle name="Normal 4 3 7 3 4 2" xfId="32044"/>
    <cellStyle name="Normal 4 3 7 3 5" xfId="9392"/>
    <cellStyle name="Normal 4 3 7 3 5 2" xfId="25558"/>
    <cellStyle name="Normal 4 3 7 3 6" xfId="7852"/>
    <cellStyle name="Normal 4 3 7 3 6 2" xfId="24019"/>
    <cellStyle name="Normal 4 3 7 3 7" xfId="17532"/>
    <cellStyle name="Normal 4 3 7 4" xfId="1717"/>
    <cellStyle name="Normal 4 3 7 4 2" xfId="3998"/>
    <cellStyle name="Normal 4 3 7 4 2 2" xfId="12030"/>
    <cellStyle name="Normal 4 3 7 4 2 2 2" xfId="28195"/>
    <cellStyle name="Normal 4 3 7 4 2 3" xfId="20170"/>
    <cellStyle name="Normal 4 3 7 4 3" xfId="6330"/>
    <cellStyle name="Normal 4 3 7 4 3 2" xfId="14357"/>
    <cellStyle name="Normal 4 3 7 4 3 2 2" xfId="30522"/>
    <cellStyle name="Normal 4 3 7 4 3 3" xfId="22497"/>
    <cellStyle name="Normal 4 3 7 4 4" xfId="16294"/>
    <cellStyle name="Normal 4 3 7 4 4 2" xfId="32459"/>
    <cellStyle name="Normal 4 3 7 4 5" xfId="9808"/>
    <cellStyle name="Normal 4 3 7 4 5 2" xfId="25973"/>
    <cellStyle name="Normal 4 3 7 4 6" xfId="8267"/>
    <cellStyle name="Normal 4 3 7 4 6 2" xfId="24434"/>
    <cellStyle name="Normal 4 3 7 4 7" xfId="17947"/>
    <cellStyle name="Normal 4 3 7 5" xfId="2116"/>
    <cellStyle name="Normal 4 3 7 5 2" xfId="4397"/>
    <cellStyle name="Normal 4 3 7 5 2 2" xfId="12427"/>
    <cellStyle name="Normal 4 3 7 5 2 2 2" xfId="28592"/>
    <cellStyle name="Normal 4 3 7 5 2 3" xfId="20567"/>
    <cellStyle name="Normal 4 3 7 5 3" xfId="6727"/>
    <cellStyle name="Normal 4 3 7 5 3 2" xfId="14754"/>
    <cellStyle name="Normal 4 3 7 5 3 2 2" xfId="30919"/>
    <cellStyle name="Normal 4 3 7 5 3 3" xfId="22894"/>
    <cellStyle name="Normal 4 3 7 5 4" xfId="10205"/>
    <cellStyle name="Normal 4 3 7 5 4 2" xfId="26370"/>
    <cellStyle name="Normal 4 3 7 5 5" xfId="18345"/>
    <cellStyle name="Normal 4 3 7 6" xfId="2462"/>
    <cellStyle name="Normal 4 3 7 6 2" xfId="5121"/>
    <cellStyle name="Normal 4 3 7 6 2 2" xfId="13148"/>
    <cellStyle name="Normal 4 3 7 6 2 2 2" xfId="29313"/>
    <cellStyle name="Normal 4 3 7 6 2 3" xfId="21288"/>
    <cellStyle name="Normal 4 3 7 6 3" xfId="10550"/>
    <cellStyle name="Normal 4 3 7 6 3 2" xfId="26715"/>
    <cellStyle name="Normal 4 3 7 6 4" xfId="18690"/>
    <cellStyle name="Normal 4 3 7 7" xfId="4799"/>
    <cellStyle name="Normal 4 3 7 7 2" xfId="12826"/>
    <cellStyle name="Normal 4 3 7 7 2 2" xfId="28991"/>
    <cellStyle name="Normal 4 3 7 7 3" xfId="20966"/>
    <cellStyle name="Normal 4 3 7 8" xfId="15085"/>
    <cellStyle name="Normal 4 3 7 8 2" xfId="31250"/>
    <cellStyle name="Normal 4 3 7 9" xfId="8597"/>
    <cellStyle name="Normal 4 3 7 9 2" xfId="24764"/>
    <cellStyle name="Normal 4 3 8" xfId="578"/>
    <cellStyle name="Normal 4 3 8 10" xfId="8759"/>
    <cellStyle name="Normal 4 3 8 10 2" xfId="24926"/>
    <cellStyle name="Normal 4 3 8 11" xfId="7220"/>
    <cellStyle name="Normal 4 3 8 11 2" xfId="23387"/>
    <cellStyle name="Normal 4 3 8 12" xfId="16900"/>
    <cellStyle name="Normal 4 3 8 2" xfId="1064"/>
    <cellStyle name="Normal 4 3 8 2 2" xfId="3345"/>
    <cellStyle name="Normal 4 3 8 2 2 2" xfId="11380"/>
    <cellStyle name="Normal 4 3 8 2 2 2 2" xfId="27545"/>
    <cellStyle name="Normal 4 3 8 2 2 3" xfId="19520"/>
    <cellStyle name="Normal 4 3 8 2 3" xfId="5680"/>
    <cellStyle name="Normal 4 3 8 2 3 2" xfId="13707"/>
    <cellStyle name="Normal 4 3 8 2 3 2 2" xfId="29872"/>
    <cellStyle name="Normal 4 3 8 2 3 3" xfId="21847"/>
    <cellStyle name="Normal 4 3 8 2 4" xfId="15644"/>
    <cellStyle name="Normal 4 3 8 2 4 2" xfId="31809"/>
    <cellStyle name="Normal 4 3 8 2 5" xfId="9156"/>
    <cellStyle name="Normal 4 3 8 2 5 2" xfId="25323"/>
    <cellStyle name="Normal 4 3 8 2 6" xfId="7617"/>
    <cellStyle name="Normal 4 3 8 2 6 2" xfId="23784"/>
    <cellStyle name="Normal 4 3 8 2 7" xfId="17297"/>
    <cellStyle name="Normal 4 3 8 3" xfId="1463"/>
    <cellStyle name="Normal 4 3 8 3 2" xfId="3744"/>
    <cellStyle name="Normal 4 3 8 3 2 2" xfId="11777"/>
    <cellStyle name="Normal 4 3 8 3 2 2 2" xfId="27942"/>
    <cellStyle name="Normal 4 3 8 3 2 3" xfId="19917"/>
    <cellStyle name="Normal 4 3 8 3 3" xfId="6077"/>
    <cellStyle name="Normal 4 3 8 3 3 2" xfId="14104"/>
    <cellStyle name="Normal 4 3 8 3 3 2 2" xfId="30269"/>
    <cellStyle name="Normal 4 3 8 3 3 3" xfId="22244"/>
    <cellStyle name="Normal 4 3 8 3 4" xfId="16041"/>
    <cellStyle name="Normal 4 3 8 3 4 2" xfId="32206"/>
    <cellStyle name="Normal 4 3 8 3 5" xfId="9554"/>
    <cellStyle name="Normal 4 3 8 3 5 2" xfId="25720"/>
    <cellStyle name="Normal 4 3 8 3 6" xfId="8014"/>
    <cellStyle name="Normal 4 3 8 3 6 2" xfId="24181"/>
    <cellStyle name="Normal 4 3 8 3 7" xfId="17694"/>
    <cellStyle name="Normal 4 3 8 4" xfId="1879"/>
    <cellStyle name="Normal 4 3 8 4 2" xfId="4160"/>
    <cellStyle name="Normal 4 3 8 4 2 2" xfId="12192"/>
    <cellStyle name="Normal 4 3 8 4 2 2 2" xfId="28357"/>
    <cellStyle name="Normal 4 3 8 4 2 3" xfId="20332"/>
    <cellStyle name="Normal 4 3 8 4 3" xfId="6492"/>
    <cellStyle name="Normal 4 3 8 4 3 2" xfId="14519"/>
    <cellStyle name="Normal 4 3 8 4 3 2 2" xfId="30684"/>
    <cellStyle name="Normal 4 3 8 4 3 3" xfId="22659"/>
    <cellStyle name="Normal 4 3 8 4 4" xfId="16456"/>
    <cellStyle name="Normal 4 3 8 4 4 2" xfId="32621"/>
    <cellStyle name="Normal 4 3 8 4 5" xfId="9970"/>
    <cellStyle name="Normal 4 3 8 4 5 2" xfId="26135"/>
    <cellStyle name="Normal 4 3 8 4 6" xfId="8429"/>
    <cellStyle name="Normal 4 3 8 4 6 2" xfId="24596"/>
    <cellStyle name="Normal 4 3 8 4 7" xfId="18109"/>
    <cellStyle name="Normal 4 3 8 5" xfId="2278"/>
    <cellStyle name="Normal 4 3 8 5 2" xfId="4559"/>
    <cellStyle name="Normal 4 3 8 5 2 2" xfId="12589"/>
    <cellStyle name="Normal 4 3 8 5 2 2 2" xfId="28754"/>
    <cellStyle name="Normal 4 3 8 5 2 3" xfId="20729"/>
    <cellStyle name="Normal 4 3 8 5 3" xfId="6889"/>
    <cellStyle name="Normal 4 3 8 5 3 2" xfId="14916"/>
    <cellStyle name="Normal 4 3 8 5 3 2 2" xfId="31081"/>
    <cellStyle name="Normal 4 3 8 5 3 3" xfId="23056"/>
    <cellStyle name="Normal 4 3 8 5 4" xfId="10367"/>
    <cellStyle name="Normal 4 3 8 5 4 2" xfId="26532"/>
    <cellStyle name="Normal 4 3 8 5 5" xfId="18507"/>
    <cellStyle name="Normal 4 3 8 6" xfId="2937"/>
    <cellStyle name="Normal 4 3 8 6 2" xfId="5283"/>
    <cellStyle name="Normal 4 3 8 6 2 2" xfId="13310"/>
    <cellStyle name="Normal 4 3 8 6 2 2 2" xfId="29475"/>
    <cellStyle name="Normal 4 3 8 6 2 3" xfId="21450"/>
    <cellStyle name="Normal 4 3 8 6 3" xfId="10983"/>
    <cellStyle name="Normal 4 3 8 6 3 2" xfId="27148"/>
    <cellStyle name="Normal 4 3 8 6 4" xfId="19123"/>
    <cellStyle name="Normal 4 3 8 7" xfId="2689"/>
    <cellStyle name="Normal 4 3 8 7 2" xfId="10764"/>
    <cellStyle name="Normal 4 3 8 7 2 2" xfId="26929"/>
    <cellStyle name="Normal 4 3 8 7 3" xfId="18904"/>
    <cellStyle name="Normal 4 3 8 8" xfId="4953"/>
    <cellStyle name="Normal 4 3 8 8 2" xfId="12980"/>
    <cellStyle name="Normal 4 3 8 8 2 2" xfId="29145"/>
    <cellStyle name="Normal 4 3 8 8 3" xfId="21120"/>
    <cellStyle name="Normal 4 3 8 9" xfId="15247"/>
    <cellStyle name="Normal 4 3 8 9 2" xfId="31412"/>
    <cellStyle name="Normal 4 3 9" xfId="812"/>
    <cellStyle name="Normal 4 3 9 2" xfId="3119"/>
    <cellStyle name="Normal 4 3 9 2 2" xfId="11162"/>
    <cellStyle name="Normal 4 3 9 2 2 2" xfId="27327"/>
    <cellStyle name="Normal 4 3 9 2 3" xfId="19302"/>
    <cellStyle name="Normal 4 3 9 3" xfId="5462"/>
    <cellStyle name="Normal 4 3 9 3 2" xfId="13489"/>
    <cellStyle name="Normal 4 3 9 3 2 2" xfId="29654"/>
    <cellStyle name="Normal 4 3 9 3 3" xfId="21629"/>
    <cellStyle name="Normal 4 3 9 4" xfId="15426"/>
    <cellStyle name="Normal 4 3 9 4 2" xfId="31591"/>
    <cellStyle name="Normal 4 3 9 5" xfId="8938"/>
    <cellStyle name="Normal 4 3 9 5 2" xfId="25105"/>
    <cellStyle name="Normal 4 3 9 6" xfId="7399"/>
    <cellStyle name="Normal 4 3 9 6 2" xfId="23566"/>
    <cellStyle name="Normal 4 3 9 7" xfId="17079"/>
    <cellStyle name="Normal 4 4" xfId="185"/>
    <cellStyle name="Normal 4 5" xfId="186"/>
    <cellStyle name="Normal 4 5 10" xfId="15037"/>
    <cellStyle name="Normal 4 5 10 2" xfId="31202"/>
    <cellStyle name="Normal 4 5 11" xfId="8549"/>
    <cellStyle name="Normal 4 5 11 2" xfId="24716"/>
    <cellStyle name="Normal 4 5 12" xfId="7010"/>
    <cellStyle name="Normal 4 5 12 2" xfId="23177"/>
    <cellStyle name="Normal 4 5 13" xfId="16576"/>
    <cellStyle name="Normal 4 5 13 2" xfId="32741"/>
    <cellStyle name="Normal 4 5 14" xfId="16689"/>
    <cellStyle name="Normal 4 5 2" xfId="292"/>
    <cellStyle name="Normal 4 5 2 10" xfId="7066"/>
    <cellStyle name="Normal 4 5 2 10 2" xfId="23233"/>
    <cellStyle name="Normal 4 5 2 11" xfId="16632"/>
    <cellStyle name="Normal 4 5 2 11 2" xfId="32797"/>
    <cellStyle name="Normal 4 5 2 12" xfId="16745"/>
    <cellStyle name="Normal 4 5 2 2" xfId="896"/>
    <cellStyle name="Normal 4 5 2 2 2" xfId="3191"/>
    <cellStyle name="Normal 4 5 2 2 2 2" xfId="11226"/>
    <cellStyle name="Normal 4 5 2 2 2 2 2" xfId="27391"/>
    <cellStyle name="Normal 4 5 2 2 2 3" xfId="19366"/>
    <cellStyle name="Normal 4 5 2 2 3" xfId="5526"/>
    <cellStyle name="Normal 4 5 2 2 3 2" xfId="13553"/>
    <cellStyle name="Normal 4 5 2 2 3 2 2" xfId="29718"/>
    <cellStyle name="Normal 4 5 2 2 3 3" xfId="21693"/>
    <cellStyle name="Normal 4 5 2 2 4" xfId="15490"/>
    <cellStyle name="Normal 4 5 2 2 4 2" xfId="31655"/>
    <cellStyle name="Normal 4 5 2 2 5" xfId="9002"/>
    <cellStyle name="Normal 4 5 2 2 5 2" xfId="25169"/>
    <cellStyle name="Normal 4 5 2 2 6" xfId="7463"/>
    <cellStyle name="Normal 4 5 2 2 6 2" xfId="23630"/>
    <cellStyle name="Normal 4 5 2 2 7" xfId="17143"/>
    <cellStyle name="Normal 4 5 2 3" xfId="1309"/>
    <cellStyle name="Normal 4 5 2 3 2" xfId="3590"/>
    <cellStyle name="Normal 4 5 2 3 2 2" xfId="11623"/>
    <cellStyle name="Normal 4 5 2 3 2 2 2" xfId="27788"/>
    <cellStyle name="Normal 4 5 2 3 2 3" xfId="19763"/>
    <cellStyle name="Normal 4 5 2 3 3" xfId="5923"/>
    <cellStyle name="Normal 4 5 2 3 3 2" xfId="13950"/>
    <cellStyle name="Normal 4 5 2 3 3 2 2" xfId="30115"/>
    <cellStyle name="Normal 4 5 2 3 3 3" xfId="22090"/>
    <cellStyle name="Normal 4 5 2 3 4" xfId="15887"/>
    <cellStyle name="Normal 4 5 2 3 4 2" xfId="32052"/>
    <cellStyle name="Normal 4 5 2 3 5" xfId="9400"/>
    <cellStyle name="Normal 4 5 2 3 5 2" xfId="25566"/>
    <cellStyle name="Normal 4 5 2 3 6" xfId="7860"/>
    <cellStyle name="Normal 4 5 2 3 6 2" xfId="24027"/>
    <cellStyle name="Normal 4 5 2 3 7" xfId="17540"/>
    <cellStyle name="Normal 4 5 2 4" xfId="1725"/>
    <cellStyle name="Normal 4 5 2 4 2" xfId="4006"/>
    <cellStyle name="Normal 4 5 2 4 2 2" xfId="12038"/>
    <cellStyle name="Normal 4 5 2 4 2 2 2" xfId="28203"/>
    <cellStyle name="Normal 4 5 2 4 2 3" xfId="20178"/>
    <cellStyle name="Normal 4 5 2 4 3" xfId="6338"/>
    <cellStyle name="Normal 4 5 2 4 3 2" xfId="14365"/>
    <cellStyle name="Normal 4 5 2 4 3 2 2" xfId="30530"/>
    <cellStyle name="Normal 4 5 2 4 3 3" xfId="22505"/>
    <cellStyle name="Normal 4 5 2 4 4" xfId="16302"/>
    <cellStyle name="Normal 4 5 2 4 4 2" xfId="32467"/>
    <cellStyle name="Normal 4 5 2 4 5" xfId="9816"/>
    <cellStyle name="Normal 4 5 2 4 5 2" xfId="25981"/>
    <cellStyle name="Normal 4 5 2 4 6" xfId="8275"/>
    <cellStyle name="Normal 4 5 2 4 6 2" xfId="24442"/>
    <cellStyle name="Normal 4 5 2 4 7" xfId="17955"/>
    <cellStyle name="Normal 4 5 2 5" xfId="2124"/>
    <cellStyle name="Normal 4 5 2 5 2" xfId="4405"/>
    <cellStyle name="Normal 4 5 2 5 2 2" xfId="12435"/>
    <cellStyle name="Normal 4 5 2 5 2 2 2" xfId="28600"/>
    <cellStyle name="Normal 4 5 2 5 2 3" xfId="20575"/>
    <cellStyle name="Normal 4 5 2 5 3" xfId="6735"/>
    <cellStyle name="Normal 4 5 2 5 3 2" xfId="14762"/>
    <cellStyle name="Normal 4 5 2 5 3 2 2" xfId="30927"/>
    <cellStyle name="Normal 4 5 2 5 3 3" xfId="22902"/>
    <cellStyle name="Normal 4 5 2 5 4" xfId="10213"/>
    <cellStyle name="Normal 4 5 2 5 4 2" xfId="26378"/>
    <cellStyle name="Normal 4 5 2 5 5" xfId="18353"/>
    <cellStyle name="Normal 4 5 2 6" xfId="2470"/>
    <cellStyle name="Normal 4 5 2 6 2" xfId="5129"/>
    <cellStyle name="Normal 4 5 2 6 2 2" xfId="13156"/>
    <cellStyle name="Normal 4 5 2 6 2 2 2" xfId="29321"/>
    <cellStyle name="Normal 4 5 2 6 2 3" xfId="21296"/>
    <cellStyle name="Normal 4 5 2 6 3" xfId="10558"/>
    <cellStyle name="Normal 4 5 2 6 3 2" xfId="26723"/>
    <cellStyle name="Normal 4 5 2 6 4" xfId="18698"/>
    <cellStyle name="Normal 4 5 2 7" xfId="4807"/>
    <cellStyle name="Normal 4 5 2 7 2" xfId="12834"/>
    <cellStyle name="Normal 4 5 2 7 2 2" xfId="28999"/>
    <cellStyle name="Normal 4 5 2 7 3" xfId="20974"/>
    <cellStyle name="Normal 4 5 2 8" xfId="15093"/>
    <cellStyle name="Normal 4 5 2 8 2" xfId="31258"/>
    <cellStyle name="Normal 4 5 2 9" xfId="8605"/>
    <cellStyle name="Normal 4 5 2 9 2" xfId="24772"/>
    <cellStyle name="Normal 4 5 3" xfId="599"/>
    <cellStyle name="Normal 4 5 3 10" xfId="8780"/>
    <cellStyle name="Normal 4 5 3 10 2" xfId="24947"/>
    <cellStyle name="Normal 4 5 3 11" xfId="7241"/>
    <cellStyle name="Normal 4 5 3 11 2" xfId="23408"/>
    <cellStyle name="Normal 4 5 3 12" xfId="16921"/>
    <cellStyle name="Normal 4 5 3 2" xfId="1085"/>
    <cellStyle name="Normal 4 5 3 2 2" xfId="3366"/>
    <cellStyle name="Normal 4 5 3 2 2 2" xfId="11401"/>
    <cellStyle name="Normal 4 5 3 2 2 2 2" xfId="27566"/>
    <cellStyle name="Normal 4 5 3 2 2 3" xfId="19541"/>
    <cellStyle name="Normal 4 5 3 2 3" xfId="5701"/>
    <cellStyle name="Normal 4 5 3 2 3 2" xfId="13728"/>
    <cellStyle name="Normal 4 5 3 2 3 2 2" xfId="29893"/>
    <cellStyle name="Normal 4 5 3 2 3 3" xfId="21868"/>
    <cellStyle name="Normal 4 5 3 2 4" xfId="15665"/>
    <cellStyle name="Normal 4 5 3 2 4 2" xfId="31830"/>
    <cellStyle name="Normal 4 5 3 2 5" xfId="9177"/>
    <cellStyle name="Normal 4 5 3 2 5 2" xfId="25344"/>
    <cellStyle name="Normal 4 5 3 2 6" xfId="7638"/>
    <cellStyle name="Normal 4 5 3 2 6 2" xfId="23805"/>
    <cellStyle name="Normal 4 5 3 2 7" xfId="17318"/>
    <cellStyle name="Normal 4 5 3 3" xfId="1484"/>
    <cellStyle name="Normal 4 5 3 3 2" xfId="3765"/>
    <cellStyle name="Normal 4 5 3 3 2 2" xfId="11798"/>
    <cellStyle name="Normal 4 5 3 3 2 2 2" xfId="27963"/>
    <cellStyle name="Normal 4 5 3 3 2 3" xfId="19938"/>
    <cellStyle name="Normal 4 5 3 3 3" xfId="6098"/>
    <cellStyle name="Normal 4 5 3 3 3 2" xfId="14125"/>
    <cellStyle name="Normal 4 5 3 3 3 2 2" xfId="30290"/>
    <cellStyle name="Normal 4 5 3 3 3 3" xfId="22265"/>
    <cellStyle name="Normal 4 5 3 3 4" xfId="16062"/>
    <cellStyle name="Normal 4 5 3 3 4 2" xfId="32227"/>
    <cellStyle name="Normal 4 5 3 3 5" xfId="9575"/>
    <cellStyle name="Normal 4 5 3 3 5 2" xfId="25741"/>
    <cellStyle name="Normal 4 5 3 3 6" xfId="8035"/>
    <cellStyle name="Normal 4 5 3 3 6 2" xfId="24202"/>
    <cellStyle name="Normal 4 5 3 3 7" xfId="17715"/>
    <cellStyle name="Normal 4 5 3 4" xfId="1900"/>
    <cellStyle name="Normal 4 5 3 4 2" xfId="4181"/>
    <cellStyle name="Normal 4 5 3 4 2 2" xfId="12213"/>
    <cellStyle name="Normal 4 5 3 4 2 2 2" xfId="28378"/>
    <cellStyle name="Normal 4 5 3 4 2 3" xfId="20353"/>
    <cellStyle name="Normal 4 5 3 4 3" xfId="6513"/>
    <cellStyle name="Normal 4 5 3 4 3 2" xfId="14540"/>
    <cellStyle name="Normal 4 5 3 4 3 2 2" xfId="30705"/>
    <cellStyle name="Normal 4 5 3 4 3 3" xfId="22680"/>
    <cellStyle name="Normal 4 5 3 4 4" xfId="16477"/>
    <cellStyle name="Normal 4 5 3 4 4 2" xfId="32642"/>
    <cellStyle name="Normal 4 5 3 4 5" xfId="9991"/>
    <cellStyle name="Normal 4 5 3 4 5 2" xfId="26156"/>
    <cellStyle name="Normal 4 5 3 4 6" xfId="8450"/>
    <cellStyle name="Normal 4 5 3 4 6 2" xfId="24617"/>
    <cellStyle name="Normal 4 5 3 4 7" xfId="18130"/>
    <cellStyle name="Normal 4 5 3 5" xfId="2299"/>
    <cellStyle name="Normal 4 5 3 5 2" xfId="4580"/>
    <cellStyle name="Normal 4 5 3 5 2 2" xfId="12610"/>
    <cellStyle name="Normal 4 5 3 5 2 2 2" xfId="28775"/>
    <cellStyle name="Normal 4 5 3 5 2 3" xfId="20750"/>
    <cellStyle name="Normal 4 5 3 5 3" xfId="6910"/>
    <cellStyle name="Normal 4 5 3 5 3 2" xfId="14937"/>
    <cellStyle name="Normal 4 5 3 5 3 2 2" xfId="31102"/>
    <cellStyle name="Normal 4 5 3 5 3 3" xfId="23077"/>
    <cellStyle name="Normal 4 5 3 5 4" xfId="10388"/>
    <cellStyle name="Normal 4 5 3 5 4 2" xfId="26553"/>
    <cellStyle name="Normal 4 5 3 5 5" xfId="18528"/>
    <cellStyle name="Normal 4 5 3 6" xfId="2958"/>
    <cellStyle name="Normal 4 5 3 6 2" xfId="5304"/>
    <cellStyle name="Normal 4 5 3 6 2 2" xfId="13331"/>
    <cellStyle name="Normal 4 5 3 6 2 2 2" xfId="29496"/>
    <cellStyle name="Normal 4 5 3 6 2 3" xfId="21471"/>
    <cellStyle name="Normal 4 5 3 6 3" xfId="11004"/>
    <cellStyle name="Normal 4 5 3 6 3 2" xfId="27169"/>
    <cellStyle name="Normal 4 5 3 6 4" xfId="19144"/>
    <cellStyle name="Normal 4 5 3 7" xfId="2710"/>
    <cellStyle name="Normal 4 5 3 7 2" xfId="10785"/>
    <cellStyle name="Normal 4 5 3 7 2 2" xfId="26950"/>
    <cellStyle name="Normal 4 5 3 7 3" xfId="18925"/>
    <cellStyle name="Normal 4 5 3 8" xfId="4974"/>
    <cellStyle name="Normal 4 5 3 8 2" xfId="13001"/>
    <cellStyle name="Normal 4 5 3 8 2 2" xfId="29166"/>
    <cellStyle name="Normal 4 5 3 8 3" xfId="21141"/>
    <cellStyle name="Normal 4 5 3 9" xfId="15268"/>
    <cellStyle name="Normal 4 5 3 9 2" xfId="31433"/>
    <cellStyle name="Normal 4 5 4" xfId="820"/>
    <cellStyle name="Normal 4 5 4 2" xfId="3127"/>
    <cellStyle name="Normal 4 5 4 2 2" xfId="11170"/>
    <cellStyle name="Normal 4 5 4 2 2 2" xfId="27335"/>
    <cellStyle name="Normal 4 5 4 2 3" xfId="19310"/>
    <cellStyle name="Normal 4 5 4 3" xfId="5470"/>
    <cellStyle name="Normal 4 5 4 3 2" xfId="13497"/>
    <cellStyle name="Normal 4 5 4 3 2 2" xfId="29662"/>
    <cellStyle name="Normal 4 5 4 3 3" xfId="21637"/>
    <cellStyle name="Normal 4 5 4 4" xfId="15434"/>
    <cellStyle name="Normal 4 5 4 4 2" xfId="31599"/>
    <cellStyle name="Normal 4 5 4 5" xfId="8946"/>
    <cellStyle name="Normal 4 5 4 5 2" xfId="25113"/>
    <cellStyle name="Normal 4 5 4 6" xfId="7407"/>
    <cellStyle name="Normal 4 5 4 6 2" xfId="23574"/>
    <cellStyle name="Normal 4 5 4 7" xfId="17087"/>
    <cellStyle name="Normal 4 5 5" xfId="1253"/>
    <cellStyle name="Normal 4 5 5 2" xfId="3534"/>
    <cellStyle name="Normal 4 5 5 2 2" xfId="11567"/>
    <cellStyle name="Normal 4 5 5 2 2 2" xfId="27732"/>
    <cellStyle name="Normal 4 5 5 2 3" xfId="19707"/>
    <cellStyle name="Normal 4 5 5 3" xfId="5867"/>
    <cellStyle name="Normal 4 5 5 3 2" xfId="13894"/>
    <cellStyle name="Normal 4 5 5 3 2 2" xfId="30059"/>
    <cellStyle name="Normal 4 5 5 3 3" xfId="22034"/>
    <cellStyle name="Normal 4 5 5 4" xfId="15831"/>
    <cellStyle name="Normal 4 5 5 4 2" xfId="31996"/>
    <cellStyle name="Normal 4 5 5 5" xfId="9344"/>
    <cellStyle name="Normal 4 5 5 5 2" xfId="25510"/>
    <cellStyle name="Normal 4 5 5 6" xfId="7804"/>
    <cellStyle name="Normal 4 5 5 6 2" xfId="23971"/>
    <cellStyle name="Normal 4 5 5 7" xfId="17484"/>
    <cellStyle name="Normal 4 5 6" xfId="1669"/>
    <cellStyle name="Normal 4 5 6 2" xfId="3950"/>
    <cellStyle name="Normal 4 5 6 2 2" xfId="11982"/>
    <cellStyle name="Normal 4 5 6 2 2 2" xfId="28147"/>
    <cellStyle name="Normal 4 5 6 2 3" xfId="20122"/>
    <cellStyle name="Normal 4 5 6 3" xfId="6282"/>
    <cellStyle name="Normal 4 5 6 3 2" xfId="14309"/>
    <cellStyle name="Normal 4 5 6 3 2 2" xfId="30474"/>
    <cellStyle name="Normal 4 5 6 3 3" xfId="22449"/>
    <cellStyle name="Normal 4 5 6 4" xfId="16246"/>
    <cellStyle name="Normal 4 5 6 4 2" xfId="32411"/>
    <cellStyle name="Normal 4 5 6 5" xfId="9760"/>
    <cellStyle name="Normal 4 5 6 5 2" xfId="25925"/>
    <cellStyle name="Normal 4 5 6 6" xfId="8219"/>
    <cellStyle name="Normal 4 5 6 6 2" xfId="24386"/>
    <cellStyle name="Normal 4 5 6 7" xfId="17899"/>
    <cellStyle name="Normal 4 5 7" xfId="2068"/>
    <cellStyle name="Normal 4 5 7 2" xfId="4349"/>
    <cellStyle name="Normal 4 5 7 2 2" xfId="12379"/>
    <cellStyle name="Normal 4 5 7 2 2 2" xfId="28544"/>
    <cellStyle name="Normal 4 5 7 2 3" xfId="20519"/>
    <cellStyle name="Normal 4 5 7 3" xfId="6679"/>
    <cellStyle name="Normal 4 5 7 3 2" xfId="14706"/>
    <cellStyle name="Normal 4 5 7 3 2 2" xfId="30871"/>
    <cellStyle name="Normal 4 5 7 3 3" xfId="22846"/>
    <cellStyle name="Normal 4 5 7 4" xfId="10157"/>
    <cellStyle name="Normal 4 5 7 4 2" xfId="26322"/>
    <cellStyle name="Normal 4 5 7 5" xfId="18297"/>
    <cellStyle name="Normal 4 5 8" xfId="2414"/>
    <cellStyle name="Normal 4 5 8 2" xfId="5073"/>
    <cellStyle name="Normal 4 5 8 2 2" xfId="13100"/>
    <cellStyle name="Normal 4 5 8 2 2 2" xfId="29265"/>
    <cellStyle name="Normal 4 5 8 2 3" xfId="21240"/>
    <cellStyle name="Normal 4 5 8 3" xfId="10502"/>
    <cellStyle name="Normal 4 5 8 3 2" xfId="26667"/>
    <cellStyle name="Normal 4 5 8 4" xfId="18642"/>
    <cellStyle name="Normal 4 5 9" xfId="4751"/>
    <cellStyle name="Normal 4 5 9 2" xfId="12778"/>
    <cellStyle name="Normal 4 5 9 2 2" xfId="28943"/>
    <cellStyle name="Normal 4 5 9 3" xfId="20918"/>
    <cellStyle name="Normal 4 6" xfId="187"/>
    <cellStyle name="Normal 4 6 10" xfId="15038"/>
    <cellStyle name="Normal 4 6 10 2" xfId="31203"/>
    <cellStyle name="Normal 4 6 11" xfId="8550"/>
    <cellStyle name="Normal 4 6 11 2" xfId="24717"/>
    <cellStyle name="Normal 4 6 12" xfId="7011"/>
    <cellStyle name="Normal 4 6 12 2" xfId="23178"/>
    <cellStyle name="Normal 4 6 13" xfId="16577"/>
    <cellStyle name="Normal 4 6 13 2" xfId="32742"/>
    <cellStyle name="Normal 4 6 14" xfId="16690"/>
    <cellStyle name="Normal 4 6 2" xfId="293"/>
    <cellStyle name="Normal 4 6 2 10" xfId="7067"/>
    <cellStyle name="Normal 4 6 2 10 2" xfId="23234"/>
    <cellStyle name="Normal 4 6 2 11" xfId="16633"/>
    <cellStyle name="Normal 4 6 2 11 2" xfId="32798"/>
    <cellStyle name="Normal 4 6 2 12" xfId="16746"/>
    <cellStyle name="Normal 4 6 2 2" xfId="897"/>
    <cellStyle name="Normal 4 6 2 2 2" xfId="3192"/>
    <cellStyle name="Normal 4 6 2 2 2 2" xfId="11227"/>
    <cellStyle name="Normal 4 6 2 2 2 2 2" xfId="27392"/>
    <cellStyle name="Normal 4 6 2 2 2 3" xfId="19367"/>
    <cellStyle name="Normal 4 6 2 2 3" xfId="5527"/>
    <cellStyle name="Normal 4 6 2 2 3 2" xfId="13554"/>
    <cellStyle name="Normal 4 6 2 2 3 2 2" xfId="29719"/>
    <cellStyle name="Normal 4 6 2 2 3 3" xfId="21694"/>
    <cellStyle name="Normal 4 6 2 2 4" xfId="15491"/>
    <cellStyle name="Normal 4 6 2 2 4 2" xfId="31656"/>
    <cellStyle name="Normal 4 6 2 2 5" xfId="9003"/>
    <cellStyle name="Normal 4 6 2 2 5 2" xfId="25170"/>
    <cellStyle name="Normal 4 6 2 2 6" xfId="7464"/>
    <cellStyle name="Normal 4 6 2 2 6 2" xfId="23631"/>
    <cellStyle name="Normal 4 6 2 2 7" xfId="17144"/>
    <cellStyle name="Normal 4 6 2 3" xfId="1310"/>
    <cellStyle name="Normal 4 6 2 3 2" xfId="3591"/>
    <cellStyle name="Normal 4 6 2 3 2 2" xfId="11624"/>
    <cellStyle name="Normal 4 6 2 3 2 2 2" xfId="27789"/>
    <cellStyle name="Normal 4 6 2 3 2 3" xfId="19764"/>
    <cellStyle name="Normal 4 6 2 3 3" xfId="5924"/>
    <cellStyle name="Normal 4 6 2 3 3 2" xfId="13951"/>
    <cellStyle name="Normal 4 6 2 3 3 2 2" xfId="30116"/>
    <cellStyle name="Normal 4 6 2 3 3 3" xfId="22091"/>
    <cellStyle name="Normal 4 6 2 3 4" xfId="15888"/>
    <cellStyle name="Normal 4 6 2 3 4 2" xfId="32053"/>
    <cellStyle name="Normal 4 6 2 3 5" xfId="9401"/>
    <cellStyle name="Normal 4 6 2 3 5 2" xfId="25567"/>
    <cellStyle name="Normal 4 6 2 3 6" xfId="7861"/>
    <cellStyle name="Normal 4 6 2 3 6 2" xfId="24028"/>
    <cellStyle name="Normal 4 6 2 3 7" xfId="17541"/>
    <cellStyle name="Normal 4 6 2 4" xfId="1726"/>
    <cellStyle name="Normal 4 6 2 4 2" xfId="4007"/>
    <cellStyle name="Normal 4 6 2 4 2 2" xfId="12039"/>
    <cellStyle name="Normal 4 6 2 4 2 2 2" xfId="28204"/>
    <cellStyle name="Normal 4 6 2 4 2 3" xfId="20179"/>
    <cellStyle name="Normal 4 6 2 4 3" xfId="6339"/>
    <cellStyle name="Normal 4 6 2 4 3 2" xfId="14366"/>
    <cellStyle name="Normal 4 6 2 4 3 2 2" xfId="30531"/>
    <cellStyle name="Normal 4 6 2 4 3 3" xfId="22506"/>
    <cellStyle name="Normal 4 6 2 4 4" xfId="16303"/>
    <cellStyle name="Normal 4 6 2 4 4 2" xfId="32468"/>
    <cellStyle name="Normal 4 6 2 4 5" xfId="9817"/>
    <cellStyle name="Normal 4 6 2 4 5 2" xfId="25982"/>
    <cellStyle name="Normal 4 6 2 4 6" xfId="8276"/>
    <cellStyle name="Normal 4 6 2 4 6 2" xfId="24443"/>
    <cellStyle name="Normal 4 6 2 4 7" xfId="17956"/>
    <cellStyle name="Normal 4 6 2 5" xfId="2125"/>
    <cellStyle name="Normal 4 6 2 5 2" xfId="4406"/>
    <cellStyle name="Normal 4 6 2 5 2 2" xfId="12436"/>
    <cellStyle name="Normal 4 6 2 5 2 2 2" xfId="28601"/>
    <cellStyle name="Normal 4 6 2 5 2 3" xfId="20576"/>
    <cellStyle name="Normal 4 6 2 5 3" xfId="6736"/>
    <cellStyle name="Normal 4 6 2 5 3 2" xfId="14763"/>
    <cellStyle name="Normal 4 6 2 5 3 2 2" xfId="30928"/>
    <cellStyle name="Normal 4 6 2 5 3 3" xfId="22903"/>
    <cellStyle name="Normal 4 6 2 5 4" xfId="10214"/>
    <cellStyle name="Normal 4 6 2 5 4 2" xfId="26379"/>
    <cellStyle name="Normal 4 6 2 5 5" xfId="18354"/>
    <cellStyle name="Normal 4 6 2 6" xfId="2471"/>
    <cellStyle name="Normal 4 6 2 6 2" xfId="5130"/>
    <cellStyle name="Normal 4 6 2 6 2 2" xfId="13157"/>
    <cellStyle name="Normal 4 6 2 6 2 2 2" xfId="29322"/>
    <cellStyle name="Normal 4 6 2 6 2 3" xfId="21297"/>
    <cellStyle name="Normal 4 6 2 6 3" xfId="10559"/>
    <cellStyle name="Normal 4 6 2 6 3 2" xfId="26724"/>
    <cellStyle name="Normal 4 6 2 6 4" xfId="18699"/>
    <cellStyle name="Normal 4 6 2 7" xfId="4808"/>
    <cellStyle name="Normal 4 6 2 7 2" xfId="12835"/>
    <cellStyle name="Normal 4 6 2 7 2 2" xfId="29000"/>
    <cellStyle name="Normal 4 6 2 7 3" xfId="20975"/>
    <cellStyle name="Normal 4 6 2 8" xfId="15094"/>
    <cellStyle name="Normal 4 6 2 8 2" xfId="31259"/>
    <cellStyle name="Normal 4 6 2 9" xfId="8606"/>
    <cellStyle name="Normal 4 6 2 9 2" xfId="24773"/>
    <cellStyle name="Normal 4 6 3" xfId="574"/>
    <cellStyle name="Normal 4 6 3 10" xfId="8755"/>
    <cellStyle name="Normal 4 6 3 10 2" xfId="24922"/>
    <cellStyle name="Normal 4 6 3 11" xfId="7216"/>
    <cellStyle name="Normal 4 6 3 11 2" xfId="23383"/>
    <cellStyle name="Normal 4 6 3 12" xfId="16896"/>
    <cellStyle name="Normal 4 6 3 2" xfId="1060"/>
    <cellStyle name="Normal 4 6 3 2 2" xfId="3341"/>
    <cellStyle name="Normal 4 6 3 2 2 2" xfId="11376"/>
    <cellStyle name="Normal 4 6 3 2 2 2 2" xfId="27541"/>
    <cellStyle name="Normal 4 6 3 2 2 3" xfId="19516"/>
    <cellStyle name="Normal 4 6 3 2 3" xfId="5676"/>
    <cellStyle name="Normal 4 6 3 2 3 2" xfId="13703"/>
    <cellStyle name="Normal 4 6 3 2 3 2 2" xfId="29868"/>
    <cellStyle name="Normal 4 6 3 2 3 3" xfId="21843"/>
    <cellStyle name="Normal 4 6 3 2 4" xfId="15640"/>
    <cellStyle name="Normal 4 6 3 2 4 2" xfId="31805"/>
    <cellStyle name="Normal 4 6 3 2 5" xfId="9152"/>
    <cellStyle name="Normal 4 6 3 2 5 2" xfId="25319"/>
    <cellStyle name="Normal 4 6 3 2 6" xfId="7613"/>
    <cellStyle name="Normal 4 6 3 2 6 2" xfId="23780"/>
    <cellStyle name="Normal 4 6 3 2 7" xfId="17293"/>
    <cellStyle name="Normal 4 6 3 3" xfId="1459"/>
    <cellStyle name="Normal 4 6 3 3 2" xfId="3740"/>
    <cellStyle name="Normal 4 6 3 3 2 2" xfId="11773"/>
    <cellStyle name="Normal 4 6 3 3 2 2 2" xfId="27938"/>
    <cellStyle name="Normal 4 6 3 3 2 3" xfId="19913"/>
    <cellStyle name="Normal 4 6 3 3 3" xfId="6073"/>
    <cellStyle name="Normal 4 6 3 3 3 2" xfId="14100"/>
    <cellStyle name="Normal 4 6 3 3 3 2 2" xfId="30265"/>
    <cellStyle name="Normal 4 6 3 3 3 3" xfId="22240"/>
    <cellStyle name="Normal 4 6 3 3 4" xfId="16037"/>
    <cellStyle name="Normal 4 6 3 3 4 2" xfId="32202"/>
    <cellStyle name="Normal 4 6 3 3 5" xfId="9550"/>
    <cellStyle name="Normal 4 6 3 3 5 2" xfId="25716"/>
    <cellStyle name="Normal 4 6 3 3 6" xfId="8010"/>
    <cellStyle name="Normal 4 6 3 3 6 2" xfId="24177"/>
    <cellStyle name="Normal 4 6 3 3 7" xfId="17690"/>
    <cellStyle name="Normal 4 6 3 4" xfId="1875"/>
    <cellStyle name="Normal 4 6 3 4 2" xfId="4156"/>
    <cellStyle name="Normal 4 6 3 4 2 2" xfId="12188"/>
    <cellStyle name="Normal 4 6 3 4 2 2 2" xfId="28353"/>
    <cellStyle name="Normal 4 6 3 4 2 3" xfId="20328"/>
    <cellStyle name="Normal 4 6 3 4 3" xfId="6488"/>
    <cellStyle name="Normal 4 6 3 4 3 2" xfId="14515"/>
    <cellStyle name="Normal 4 6 3 4 3 2 2" xfId="30680"/>
    <cellStyle name="Normal 4 6 3 4 3 3" xfId="22655"/>
    <cellStyle name="Normal 4 6 3 4 4" xfId="16452"/>
    <cellStyle name="Normal 4 6 3 4 4 2" xfId="32617"/>
    <cellStyle name="Normal 4 6 3 4 5" xfId="9966"/>
    <cellStyle name="Normal 4 6 3 4 5 2" xfId="26131"/>
    <cellStyle name="Normal 4 6 3 4 6" xfId="8425"/>
    <cellStyle name="Normal 4 6 3 4 6 2" xfId="24592"/>
    <cellStyle name="Normal 4 6 3 4 7" xfId="18105"/>
    <cellStyle name="Normal 4 6 3 5" xfId="2274"/>
    <cellStyle name="Normal 4 6 3 5 2" xfId="4555"/>
    <cellStyle name="Normal 4 6 3 5 2 2" xfId="12585"/>
    <cellStyle name="Normal 4 6 3 5 2 2 2" xfId="28750"/>
    <cellStyle name="Normal 4 6 3 5 2 3" xfId="20725"/>
    <cellStyle name="Normal 4 6 3 5 3" xfId="6885"/>
    <cellStyle name="Normal 4 6 3 5 3 2" xfId="14912"/>
    <cellStyle name="Normal 4 6 3 5 3 2 2" xfId="31077"/>
    <cellStyle name="Normal 4 6 3 5 3 3" xfId="23052"/>
    <cellStyle name="Normal 4 6 3 5 4" xfId="10363"/>
    <cellStyle name="Normal 4 6 3 5 4 2" xfId="26528"/>
    <cellStyle name="Normal 4 6 3 5 5" xfId="18503"/>
    <cellStyle name="Normal 4 6 3 6" xfId="2933"/>
    <cellStyle name="Normal 4 6 3 6 2" xfId="5279"/>
    <cellStyle name="Normal 4 6 3 6 2 2" xfId="13306"/>
    <cellStyle name="Normal 4 6 3 6 2 2 2" xfId="29471"/>
    <cellStyle name="Normal 4 6 3 6 2 3" xfId="21446"/>
    <cellStyle name="Normal 4 6 3 6 3" xfId="10979"/>
    <cellStyle name="Normal 4 6 3 6 3 2" xfId="27144"/>
    <cellStyle name="Normal 4 6 3 6 4" xfId="19119"/>
    <cellStyle name="Normal 4 6 3 7" xfId="2685"/>
    <cellStyle name="Normal 4 6 3 7 2" xfId="10760"/>
    <cellStyle name="Normal 4 6 3 7 2 2" xfId="26925"/>
    <cellStyle name="Normal 4 6 3 7 3" xfId="18900"/>
    <cellStyle name="Normal 4 6 3 8" xfId="4949"/>
    <cellStyle name="Normal 4 6 3 8 2" xfId="12976"/>
    <cellStyle name="Normal 4 6 3 8 2 2" xfId="29141"/>
    <cellStyle name="Normal 4 6 3 8 3" xfId="21116"/>
    <cellStyle name="Normal 4 6 3 9" xfId="15243"/>
    <cellStyle name="Normal 4 6 3 9 2" xfId="31408"/>
    <cellStyle name="Normal 4 6 4" xfId="821"/>
    <cellStyle name="Normal 4 6 4 2" xfId="3128"/>
    <cellStyle name="Normal 4 6 4 2 2" xfId="11171"/>
    <cellStyle name="Normal 4 6 4 2 2 2" xfId="27336"/>
    <cellStyle name="Normal 4 6 4 2 3" xfId="19311"/>
    <cellStyle name="Normal 4 6 4 3" xfId="5471"/>
    <cellStyle name="Normal 4 6 4 3 2" xfId="13498"/>
    <cellStyle name="Normal 4 6 4 3 2 2" xfId="29663"/>
    <cellStyle name="Normal 4 6 4 3 3" xfId="21638"/>
    <cellStyle name="Normal 4 6 4 4" xfId="15435"/>
    <cellStyle name="Normal 4 6 4 4 2" xfId="31600"/>
    <cellStyle name="Normal 4 6 4 5" xfId="8947"/>
    <cellStyle name="Normal 4 6 4 5 2" xfId="25114"/>
    <cellStyle name="Normal 4 6 4 6" xfId="7408"/>
    <cellStyle name="Normal 4 6 4 6 2" xfId="23575"/>
    <cellStyle name="Normal 4 6 4 7" xfId="17088"/>
    <cellStyle name="Normal 4 6 5" xfId="1254"/>
    <cellStyle name="Normal 4 6 5 2" xfId="3535"/>
    <cellStyle name="Normal 4 6 5 2 2" xfId="11568"/>
    <cellStyle name="Normal 4 6 5 2 2 2" xfId="27733"/>
    <cellStyle name="Normal 4 6 5 2 3" xfId="19708"/>
    <cellStyle name="Normal 4 6 5 3" xfId="5868"/>
    <cellStyle name="Normal 4 6 5 3 2" xfId="13895"/>
    <cellStyle name="Normal 4 6 5 3 2 2" xfId="30060"/>
    <cellStyle name="Normal 4 6 5 3 3" xfId="22035"/>
    <cellStyle name="Normal 4 6 5 4" xfId="15832"/>
    <cellStyle name="Normal 4 6 5 4 2" xfId="31997"/>
    <cellStyle name="Normal 4 6 5 5" xfId="9345"/>
    <cellStyle name="Normal 4 6 5 5 2" xfId="25511"/>
    <cellStyle name="Normal 4 6 5 6" xfId="7805"/>
    <cellStyle name="Normal 4 6 5 6 2" xfId="23972"/>
    <cellStyle name="Normal 4 6 5 7" xfId="17485"/>
    <cellStyle name="Normal 4 6 6" xfId="1670"/>
    <cellStyle name="Normal 4 6 6 2" xfId="3951"/>
    <cellStyle name="Normal 4 6 6 2 2" xfId="11983"/>
    <cellStyle name="Normal 4 6 6 2 2 2" xfId="28148"/>
    <cellStyle name="Normal 4 6 6 2 3" xfId="20123"/>
    <cellStyle name="Normal 4 6 6 3" xfId="6283"/>
    <cellStyle name="Normal 4 6 6 3 2" xfId="14310"/>
    <cellStyle name="Normal 4 6 6 3 2 2" xfId="30475"/>
    <cellStyle name="Normal 4 6 6 3 3" xfId="22450"/>
    <cellStyle name="Normal 4 6 6 4" xfId="16247"/>
    <cellStyle name="Normal 4 6 6 4 2" xfId="32412"/>
    <cellStyle name="Normal 4 6 6 5" xfId="9761"/>
    <cellStyle name="Normal 4 6 6 5 2" xfId="25926"/>
    <cellStyle name="Normal 4 6 6 6" xfId="8220"/>
    <cellStyle name="Normal 4 6 6 6 2" xfId="24387"/>
    <cellStyle name="Normal 4 6 6 7" xfId="17900"/>
    <cellStyle name="Normal 4 6 7" xfId="2069"/>
    <cellStyle name="Normal 4 6 7 2" xfId="4350"/>
    <cellStyle name="Normal 4 6 7 2 2" xfId="12380"/>
    <cellStyle name="Normal 4 6 7 2 2 2" xfId="28545"/>
    <cellStyle name="Normal 4 6 7 2 3" xfId="20520"/>
    <cellStyle name="Normal 4 6 7 3" xfId="6680"/>
    <cellStyle name="Normal 4 6 7 3 2" xfId="14707"/>
    <cellStyle name="Normal 4 6 7 3 2 2" xfId="30872"/>
    <cellStyle name="Normal 4 6 7 3 3" xfId="22847"/>
    <cellStyle name="Normal 4 6 7 4" xfId="10158"/>
    <cellStyle name="Normal 4 6 7 4 2" xfId="26323"/>
    <cellStyle name="Normal 4 6 7 5" xfId="18298"/>
    <cellStyle name="Normal 4 6 8" xfId="2415"/>
    <cellStyle name="Normal 4 6 8 2" xfId="5074"/>
    <cellStyle name="Normal 4 6 8 2 2" xfId="13101"/>
    <cellStyle name="Normal 4 6 8 2 2 2" xfId="29266"/>
    <cellStyle name="Normal 4 6 8 2 3" xfId="21241"/>
    <cellStyle name="Normal 4 6 8 3" xfId="10503"/>
    <cellStyle name="Normal 4 6 8 3 2" xfId="26668"/>
    <cellStyle name="Normal 4 6 8 4" xfId="18643"/>
    <cellStyle name="Normal 4 6 9" xfId="4752"/>
    <cellStyle name="Normal 4 6 9 2" xfId="12779"/>
    <cellStyle name="Normal 4 6 9 2 2" xfId="28944"/>
    <cellStyle name="Normal 4 6 9 3" xfId="20919"/>
    <cellStyle name="Normal 4 7" xfId="188"/>
    <cellStyle name="Normal 4 7 10" xfId="15039"/>
    <cellStyle name="Normal 4 7 10 2" xfId="31204"/>
    <cellStyle name="Normal 4 7 11" xfId="8551"/>
    <cellStyle name="Normal 4 7 11 2" xfId="24718"/>
    <cellStyle name="Normal 4 7 12" xfId="7012"/>
    <cellStyle name="Normal 4 7 12 2" xfId="23179"/>
    <cellStyle name="Normal 4 7 13" xfId="16578"/>
    <cellStyle name="Normal 4 7 13 2" xfId="32743"/>
    <cellStyle name="Normal 4 7 14" xfId="16691"/>
    <cellStyle name="Normal 4 7 2" xfId="294"/>
    <cellStyle name="Normal 4 7 2 10" xfId="7068"/>
    <cellStyle name="Normal 4 7 2 10 2" xfId="23235"/>
    <cellStyle name="Normal 4 7 2 11" xfId="16634"/>
    <cellStyle name="Normal 4 7 2 11 2" xfId="32799"/>
    <cellStyle name="Normal 4 7 2 12" xfId="16747"/>
    <cellStyle name="Normal 4 7 2 2" xfId="898"/>
    <cellStyle name="Normal 4 7 2 2 2" xfId="3193"/>
    <cellStyle name="Normal 4 7 2 2 2 2" xfId="11228"/>
    <cellStyle name="Normal 4 7 2 2 2 2 2" xfId="27393"/>
    <cellStyle name="Normal 4 7 2 2 2 3" xfId="19368"/>
    <cellStyle name="Normal 4 7 2 2 3" xfId="5528"/>
    <cellStyle name="Normal 4 7 2 2 3 2" xfId="13555"/>
    <cellStyle name="Normal 4 7 2 2 3 2 2" xfId="29720"/>
    <cellStyle name="Normal 4 7 2 2 3 3" xfId="21695"/>
    <cellStyle name="Normal 4 7 2 2 4" xfId="15492"/>
    <cellStyle name="Normal 4 7 2 2 4 2" xfId="31657"/>
    <cellStyle name="Normal 4 7 2 2 5" xfId="9004"/>
    <cellStyle name="Normal 4 7 2 2 5 2" xfId="25171"/>
    <cellStyle name="Normal 4 7 2 2 6" xfId="7465"/>
    <cellStyle name="Normal 4 7 2 2 6 2" xfId="23632"/>
    <cellStyle name="Normal 4 7 2 2 7" xfId="17145"/>
    <cellStyle name="Normal 4 7 2 3" xfId="1311"/>
    <cellStyle name="Normal 4 7 2 3 2" xfId="3592"/>
    <cellStyle name="Normal 4 7 2 3 2 2" xfId="11625"/>
    <cellStyle name="Normal 4 7 2 3 2 2 2" xfId="27790"/>
    <cellStyle name="Normal 4 7 2 3 2 3" xfId="19765"/>
    <cellStyle name="Normal 4 7 2 3 3" xfId="5925"/>
    <cellStyle name="Normal 4 7 2 3 3 2" xfId="13952"/>
    <cellStyle name="Normal 4 7 2 3 3 2 2" xfId="30117"/>
    <cellStyle name="Normal 4 7 2 3 3 3" xfId="22092"/>
    <cellStyle name="Normal 4 7 2 3 4" xfId="15889"/>
    <cellStyle name="Normal 4 7 2 3 4 2" xfId="32054"/>
    <cellStyle name="Normal 4 7 2 3 5" xfId="9402"/>
    <cellStyle name="Normal 4 7 2 3 5 2" xfId="25568"/>
    <cellStyle name="Normal 4 7 2 3 6" xfId="7862"/>
    <cellStyle name="Normal 4 7 2 3 6 2" xfId="24029"/>
    <cellStyle name="Normal 4 7 2 3 7" xfId="17542"/>
    <cellStyle name="Normal 4 7 2 4" xfId="1727"/>
    <cellStyle name="Normal 4 7 2 4 2" xfId="4008"/>
    <cellStyle name="Normal 4 7 2 4 2 2" xfId="12040"/>
    <cellStyle name="Normal 4 7 2 4 2 2 2" xfId="28205"/>
    <cellStyle name="Normal 4 7 2 4 2 3" xfId="20180"/>
    <cellStyle name="Normal 4 7 2 4 3" xfId="6340"/>
    <cellStyle name="Normal 4 7 2 4 3 2" xfId="14367"/>
    <cellStyle name="Normal 4 7 2 4 3 2 2" xfId="30532"/>
    <cellStyle name="Normal 4 7 2 4 3 3" xfId="22507"/>
    <cellStyle name="Normal 4 7 2 4 4" xfId="16304"/>
    <cellStyle name="Normal 4 7 2 4 4 2" xfId="32469"/>
    <cellStyle name="Normal 4 7 2 4 5" xfId="9818"/>
    <cellStyle name="Normal 4 7 2 4 5 2" xfId="25983"/>
    <cellStyle name="Normal 4 7 2 4 6" xfId="8277"/>
    <cellStyle name="Normal 4 7 2 4 6 2" xfId="24444"/>
    <cellStyle name="Normal 4 7 2 4 7" xfId="17957"/>
    <cellStyle name="Normal 4 7 2 5" xfId="2126"/>
    <cellStyle name="Normal 4 7 2 5 2" xfId="4407"/>
    <cellStyle name="Normal 4 7 2 5 2 2" xfId="12437"/>
    <cellStyle name="Normal 4 7 2 5 2 2 2" xfId="28602"/>
    <cellStyle name="Normal 4 7 2 5 2 3" xfId="20577"/>
    <cellStyle name="Normal 4 7 2 5 3" xfId="6737"/>
    <cellStyle name="Normal 4 7 2 5 3 2" xfId="14764"/>
    <cellStyle name="Normal 4 7 2 5 3 2 2" xfId="30929"/>
    <cellStyle name="Normal 4 7 2 5 3 3" xfId="22904"/>
    <cellStyle name="Normal 4 7 2 5 4" xfId="10215"/>
    <cellStyle name="Normal 4 7 2 5 4 2" xfId="26380"/>
    <cellStyle name="Normal 4 7 2 5 5" xfId="18355"/>
    <cellStyle name="Normal 4 7 2 6" xfId="2472"/>
    <cellStyle name="Normal 4 7 2 6 2" xfId="5131"/>
    <cellStyle name="Normal 4 7 2 6 2 2" xfId="13158"/>
    <cellStyle name="Normal 4 7 2 6 2 2 2" xfId="29323"/>
    <cellStyle name="Normal 4 7 2 6 2 3" xfId="21298"/>
    <cellStyle name="Normal 4 7 2 6 3" xfId="10560"/>
    <cellStyle name="Normal 4 7 2 6 3 2" xfId="26725"/>
    <cellStyle name="Normal 4 7 2 6 4" xfId="18700"/>
    <cellStyle name="Normal 4 7 2 7" xfId="4809"/>
    <cellStyle name="Normal 4 7 2 7 2" xfId="12836"/>
    <cellStyle name="Normal 4 7 2 7 2 2" xfId="29001"/>
    <cellStyle name="Normal 4 7 2 7 3" xfId="20976"/>
    <cellStyle name="Normal 4 7 2 8" xfId="15095"/>
    <cellStyle name="Normal 4 7 2 8 2" xfId="31260"/>
    <cellStyle name="Normal 4 7 2 9" xfId="8607"/>
    <cellStyle name="Normal 4 7 2 9 2" xfId="24774"/>
    <cellStyle name="Normal 4 7 3" xfId="671"/>
    <cellStyle name="Normal 4 7 3 10" xfId="8845"/>
    <cellStyle name="Normal 4 7 3 10 2" xfId="25012"/>
    <cellStyle name="Normal 4 7 3 11" xfId="7306"/>
    <cellStyle name="Normal 4 7 3 11 2" xfId="23473"/>
    <cellStyle name="Normal 4 7 3 12" xfId="16986"/>
    <cellStyle name="Normal 4 7 3 2" xfId="1150"/>
    <cellStyle name="Normal 4 7 3 2 2" xfId="3431"/>
    <cellStyle name="Normal 4 7 3 2 2 2" xfId="11466"/>
    <cellStyle name="Normal 4 7 3 2 2 2 2" xfId="27631"/>
    <cellStyle name="Normal 4 7 3 2 2 3" xfId="19606"/>
    <cellStyle name="Normal 4 7 3 2 3" xfId="5766"/>
    <cellStyle name="Normal 4 7 3 2 3 2" xfId="13793"/>
    <cellStyle name="Normal 4 7 3 2 3 2 2" xfId="29958"/>
    <cellStyle name="Normal 4 7 3 2 3 3" xfId="21933"/>
    <cellStyle name="Normal 4 7 3 2 4" xfId="15730"/>
    <cellStyle name="Normal 4 7 3 2 4 2" xfId="31895"/>
    <cellStyle name="Normal 4 7 3 2 5" xfId="9242"/>
    <cellStyle name="Normal 4 7 3 2 5 2" xfId="25409"/>
    <cellStyle name="Normal 4 7 3 2 6" xfId="7703"/>
    <cellStyle name="Normal 4 7 3 2 6 2" xfId="23870"/>
    <cellStyle name="Normal 4 7 3 2 7" xfId="17383"/>
    <cellStyle name="Normal 4 7 3 3" xfId="1549"/>
    <cellStyle name="Normal 4 7 3 3 2" xfId="3830"/>
    <cellStyle name="Normal 4 7 3 3 2 2" xfId="11863"/>
    <cellStyle name="Normal 4 7 3 3 2 2 2" xfId="28028"/>
    <cellStyle name="Normal 4 7 3 3 2 3" xfId="20003"/>
    <cellStyle name="Normal 4 7 3 3 3" xfId="6163"/>
    <cellStyle name="Normal 4 7 3 3 3 2" xfId="14190"/>
    <cellStyle name="Normal 4 7 3 3 3 2 2" xfId="30355"/>
    <cellStyle name="Normal 4 7 3 3 3 3" xfId="22330"/>
    <cellStyle name="Normal 4 7 3 3 4" xfId="16127"/>
    <cellStyle name="Normal 4 7 3 3 4 2" xfId="32292"/>
    <cellStyle name="Normal 4 7 3 3 5" xfId="9640"/>
    <cellStyle name="Normal 4 7 3 3 5 2" xfId="25806"/>
    <cellStyle name="Normal 4 7 3 3 6" xfId="8100"/>
    <cellStyle name="Normal 4 7 3 3 6 2" xfId="24267"/>
    <cellStyle name="Normal 4 7 3 3 7" xfId="17780"/>
    <cellStyle name="Normal 4 7 3 4" xfId="1965"/>
    <cellStyle name="Normal 4 7 3 4 2" xfId="4246"/>
    <cellStyle name="Normal 4 7 3 4 2 2" xfId="12278"/>
    <cellStyle name="Normal 4 7 3 4 2 2 2" xfId="28443"/>
    <cellStyle name="Normal 4 7 3 4 2 3" xfId="20418"/>
    <cellStyle name="Normal 4 7 3 4 3" xfId="6578"/>
    <cellStyle name="Normal 4 7 3 4 3 2" xfId="14605"/>
    <cellStyle name="Normal 4 7 3 4 3 2 2" xfId="30770"/>
    <cellStyle name="Normal 4 7 3 4 3 3" xfId="22745"/>
    <cellStyle name="Normal 4 7 3 4 4" xfId="16542"/>
    <cellStyle name="Normal 4 7 3 4 4 2" xfId="32707"/>
    <cellStyle name="Normal 4 7 3 4 5" xfId="10056"/>
    <cellStyle name="Normal 4 7 3 4 5 2" xfId="26221"/>
    <cellStyle name="Normal 4 7 3 4 6" xfId="8515"/>
    <cellStyle name="Normal 4 7 3 4 6 2" xfId="24682"/>
    <cellStyle name="Normal 4 7 3 4 7" xfId="18195"/>
    <cellStyle name="Normal 4 7 3 5" xfId="2364"/>
    <cellStyle name="Normal 4 7 3 5 2" xfId="4645"/>
    <cellStyle name="Normal 4 7 3 5 2 2" xfId="12675"/>
    <cellStyle name="Normal 4 7 3 5 2 2 2" xfId="28840"/>
    <cellStyle name="Normal 4 7 3 5 2 3" xfId="20815"/>
    <cellStyle name="Normal 4 7 3 5 3" xfId="6975"/>
    <cellStyle name="Normal 4 7 3 5 3 2" xfId="15002"/>
    <cellStyle name="Normal 4 7 3 5 3 2 2" xfId="31167"/>
    <cellStyle name="Normal 4 7 3 5 3 3" xfId="23142"/>
    <cellStyle name="Normal 4 7 3 5 4" xfId="10453"/>
    <cellStyle name="Normal 4 7 3 5 4 2" xfId="26618"/>
    <cellStyle name="Normal 4 7 3 5 5" xfId="18593"/>
    <cellStyle name="Normal 4 7 3 6" xfId="3025"/>
    <cellStyle name="Normal 4 7 3 6 2" xfId="5369"/>
    <cellStyle name="Normal 4 7 3 6 2 2" xfId="13396"/>
    <cellStyle name="Normal 4 7 3 6 2 2 2" xfId="29561"/>
    <cellStyle name="Normal 4 7 3 6 2 3" xfId="21536"/>
    <cellStyle name="Normal 4 7 3 6 3" xfId="11069"/>
    <cellStyle name="Normal 4 7 3 6 3 2" xfId="27234"/>
    <cellStyle name="Normal 4 7 3 6 4" xfId="19209"/>
    <cellStyle name="Normal 4 7 3 7" xfId="2775"/>
    <cellStyle name="Normal 4 7 3 7 2" xfId="10850"/>
    <cellStyle name="Normal 4 7 3 7 2 2" xfId="27015"/>
    <cellStyle name="Normal 4 7 3 7 3" xfId="18990"/>
    <cellStyle name="Normal 4 7 3 8" xfId="5039"/>
    <cellStyle name="Normal 4 7 3 8 2" xfId="13066"/>
    <cellStyle name="Normal 4 7 3 8 2 2" xfId="29231"/>
    <cellStyle name="Normal 4 7 3 8 3" xfId="21206"/>
    <cellStyle name="Normal 4 7 3 9" xfId="15333"/>
    <cellStyle name="Normal 4 7 3 9 2" xfId="31498"/>
    <cellStyle name="Normal 4 7 4" xfId="822"/>
    <cellStyle name="Normal 4 7 4 2" xfId="3129"/>
    <cellStyle name="Normal 4 7 4 2 2" xfId="11172"/>
    <cellStyle name="Normal 4 7 4 2 2 2" xfId="27337"/>
    <cellStyle name="Normal 4 7 4 2 3" xfId="19312"/>
    <cellStyle name="Normal 4 7 4 3" xfId="5472"/>
    <cellStyle name="Normal 4 7 4 3 2" xfId="13499"/>
    <cellStyle name="Normal 4 7 4 3 2 2" xfId="29664"/>
    <cellStyle name="Normal 4 7 4 3 3" xfId="21639"/>
    <cellStyle name="Normal 4 7 4 4" xfId="15436"/>
    <cellStyle name="Normal 4 7 4 4 2" xfId="31601"/>
    <cellStyle name="Normal 4 7 4 5" xfId="8948"/>
    <cellStyle name="Normal 4 7 4 5 2" xfId="25115"/>
    <cellStyle name="Normal 4 7 4 6" xfId="7409"/>
    <cellStyle name="Normal 4 7 4 6 2" xfId="23576"/>
    <cellStyle name="Normal 4 7 4 7" xfId="17089"/>
    <cellStyle name="Normal 4 7 5" xfId="1255"/>
    <cellStyle name="Normal 4 7 5 2" xfId="3536"/>
    <cellStyle name="Normal 4 7 5 2 2" xfId="11569"/>
    <cellStyle name="Normal 4 7 5 2 2 2" xfId="27734"/>
    <cellStyle name="Normal 4 7 5 2 3" xfId="19709"/>
    <cellStyle name="Normal 4 7 5 3" xfId="5869"/>
    <cellStyle name="Normal 4 7 5 3 2" xfId="13896"/>
    <cellStyle name="Normal 4 7 5 3 2 2" xfId="30061"/>
    <cellStyle name="Normal 4 7 5 3 3" xfId="22036"/>
    <cellStyle name="Normal 4 7 5 4" xfId="15833"/>
    <cellStyle name="Normal 4 7 5 4 2" xfId="31998"/>
    <cellStyle name="Normal 4 7 5 5" xfId="9346"/>
    <cellStyle name="Normal 4 7 5 5 2" xfId="25512"/>
    <cellStyle name="Normal 4 7 5 6" xfId="7806"/>
    <cellStyle name="Normal 4 7 5 6 2" xfId="23973"/>
    <cellStyle name="Normal 4 7 5 7" xfId="17486"/>
    <cellStyle name="Normal 4 7 6" xfId="1671"/>
    <cellStyle name="Normal 4 7 6 2" xfId="3952"/>
    <cellStyle name="Normal 4 7 6 2 2" xfId="11984"/>
    <cellStyle name="Normal 4 7 6 2 2 2" xfId="28149"/>
    <cellStyle name="Normal 4 7 6 2 3" xfId="20124"/>
    <cellStyle name="Normal 4 7 6 3" xfId="6284"/>
    <cellStyle name="Normal 4 7 6 3 2" xfId="14311"/>
    <cellStyle name="Normal 4 7 6 3 2 2" xfId="30476"/>
    <cellStyle name="Normal 4 7 6 3 3" xfId="22451"/>
    <cellStyle name="Normal 4 7 6 4" xfId="16248"/>
    <cellStyle name="Normal 4 7 6 4 2" xfId="32413"/>
    <cellStyle name="Normal 4 7 6 5" xfId="9762"/>
    <cellStyle name="Normal 4 7 6 5 2" xfId="25927"/>
    <cellStyle name="Normal 4 7 6 6" xfId="8221"/>
    <cellStyle name="Normal 4 7 6 6 2" xfId="24388"/>
    <cellStyle name="Normal 4 7 6 7" xfId="17901"/>
    <cellStyle name="Normal 4 7 7" xfId="2070"/>
    <cellStyle name="Normal 4 7 7 2" xfId="4351"/>
    <cellStyle name="Normal 4 7 7 2 2" xfId="12381"/>
    <cellStyle name="Normal 4 7 7 2 2 2" xfId="28546"/>
    <cellStyle name="Normal 4 7 7 2 3" xfId="20521"/>
    <cellStyle name="Normal 4 7 7 3" xfId="6681"/>
    <cellStyle name="Normal 4 7 7 3 2" xfId="14708"/>
    <cellStyle name="Normal 4 7 7 3 2 2" xfId="30873"/>
    <cellStyle name="Normal 4 7 7 3 3" xfId="22848"/>
    <cellStyle name="Normal 4 7 7 4" xfId="10159"/>
    <cellStyle name="Normal 4 7 7 4 2" xfId="26324"/>
    <cellStyle name="Normal 4 7 7 5" xfId="18299"/>
    <cellStyle name="Normal 4 7 8" xfId="2416"/>
    <cellStyle name="Normal 4 7 8 2" xfId="5075"/>
    <cellStyle name="Normal 4 7 8 2 2" xfId="13102"/>
    <cellStyle name="Normal 4 7 8 2 2 2" xfId="29267"/>
    <cellStyle name="Normal 4 7 8 2 3" xfId="21242"/>
    <cellStyle name="Normal 4 7 8 3" xfId="10504"/>
    <cellStyle name="Normal 4 7 8 3 2" xfId="26669"/>
    <cellStyle name="Normal 4 7 8 4" xfId="18644"/>
    <cellStyle name="Normal 4 7 9" xfId="4753"/>
    <cellStyle name="Normal 4 7 9 2" xfId="12780"/>
    <cellStyle name="Normal 4 7 9 2 2" xfId="28945"/>
    <cellStyle name="Normal 4 7 9 3" xfId="20920"/>
    <cellStyle name="Normal 4 8" xfId="281"/>
    <cellStyle name="Normal 4 8 10" xfId="7055"/>
    <cellStyle name="Normal 4 8 10 2" xfId="23222"/>
    <cellStyle name="Normal 4 8 11" xfId="16621"/>
    <cellStyle name="Normal 4 8 11 2" xfId="32786"/>
    <cellStyle name="Normal 4 8 12" xfId="16734"/>
    <cellStyle name="Normal 4 8 2" xfId="885"/>
    <cellStyle name="Normal 4 8 2 2" xfId="3180"/>
    <cellStyle name="Normal 4 8 2 2 2" xfId="11215"/>
    <cellStyle name="Normal 4 8 2 2 2 2" xfId="27380"/>
    <cellStyle name="Normal 4 8 2 2 3" xfId="19355"/>
    <cellStyle name="Normal 4 8 2 3" xfId="5515"/>
    <cellStyle name="Normal 4 8 2 3 2" xfId="13542"/>
    <cellStyle name="Normal 4 8 2 3 2 2" xfId="29707"/>
    <cellStyle name="Normal 4 8 2 3 3" xfId="21682"/>
    <cellStyle name="Normal 4 8 2 4" xfId="15479"/>
    <cellStyle name="Normal 4 8 2 4 2" xfId="31644"/>
    <cellStyle name="Normal 4 8 2 5" xfId="8991"/>
    <cellStyle name="Normal 4 8 2 5 2" xfId="25158"/>
    <cellStyle name="Normal 4 8 2 6" xfId="7452"/>
    <cellStyle name="Normal 4 8 2 6 2" xfId="23619"/>
    <cellStyle name="Normal 4 8 2 7" xfId="17132"/>
    <cellStyle name="Normal 4 8 3" xfId="1298"/>
    <cellStyle name="Normal 4 8 3 2" xfId="3579"/>
    <cellStyle name="Normal 4 8 3 2 2" xfId="11612"/>
    <cellStyle name="Normal 4 8 3 2 2 2" xfId="27777"/>
    <cellStyle name="Normal 4 8 3 2 3" xfId="19752"/>
    <cellStyle name="Normal 4 8 3 3" xfId="5912"/>
    <cellStyle name="Normal 4 8 3 3 2" xfId="13939"/>
    <cellStyle name="Normal 4 8 3 3 2 2" xfId="30104"/>
    <cellStyle name="Normal 4 8 3 3 3" xfId="22079"/>
    <cellStyle name="Normal 4 8 3 4" xfId="15876"/>
    <cellStyle name="Normal 4 8 3 4 2" xfId="32041"/>
    <cellStyle name="Normal 4 8 3 5" xfId="9389"/>
    <cellStyle name="Normal 4 8 3 5 2" xfId="25555"/>
    <cellStyle name="Normal 4 8 3 6" xfId="7849"/>
    <cellStyle name="Normal 4 8 3 6 2" xfId="24016"/>
    <cellStyle name="Normal 4 8 3 7" xfId="17529"/>
    <cellStyle name="Normal 4 8 4" xfId="1714"/>
    <cellStyle name="Normal 4 8 4 2" xfId="3995"/>
    <cellStyle name="Normal 4 8 4 2 2" xfId="12027"/>
    <cellStyle name="Normal 4 8 4 2 2 2" xfId="28192"/>
    <cellStyle name="Normal 4 8 4 2 3" xfId="20167"/>
    <cellStyle name="Normal 4 8 4 3" xfId="6327"/>
    <cellStyle name="Normal 4 8 4 3 2" xfId="14354"/>
    <cellStyle name="Normal 4 8 4 3 2 2" xfId="30519"/>
    <cellStyle name="Normal 4 8 4 3 3" xfId="22494"/>
    <cellStyle name="Normal 4 8 4 4" xfId="16291"/>
    <cellStyle name="Normal 4 8 4 4 2" xfId="32456"/>
    <cellStyle name="Normal 4 8 4 5" xfId="9805"/>
    <cellStyle name="Normal 4 8 4 5 2" xfId="25970"/>
    <cellStyle name="Normal 4 8 4 6" xfId="8264"/>
    <cellStyle name="Normal 4 8 4 6 2" xfId="24431"/>
    <cellStyle name="Normal 4 8 4 7" xfId="17944"/>
    <cellStyle name="Normal 4 8 5" xfId="2113"/>
    <cellStyle name="Normal 4 8 5 2" xfId="4394"/>
    <cellStyle name="Normal 4 8 5 2 2" xfId="12424"/>
    <cellStyle name="Normal 4 8 5 2 2 2" xfId="28589"/>
    <cellStyle name="Normal 4 8 5 2 3" xfId="20564"/>
    <cellStyle name="Normal 4 8 5 3" xfId="6724"/>
    <cellStyle name="Normal 4 8 5 3 2" xfId="14751"/>
    <cellStyle name="Normal 4 8 5 3 2 2" xfId="30916"/>
    <cellStyle name="Normal 4 8 5 3 3" xfId="22891"/>
    <cellStyle name="Normal 4 8 5 4" xfId="10202"/>
    <cellStyle name="Normal 4 8 5 4 2" xfId="26367"/>
    <cellStyle name="Normal 4 8 5 5" xfId="18342"/>
    <cellStyle name="Normal 4 8 6" xfId="2459"/>
    <cellStyle name="Normal 4 8 6 2" xfId="5118"/>
    <cellStyle name="Normal 4 8 6 2 2" xfId="13145"/>
    <cellStyle name="Normal 4 8 6 2 2 2" xfId="29310"/>
    <cellStyle name="Normal 4 8 6 2 3" xfId="21285"/>
    <cellStyle name="Normal 4 8 6 3" xfId="10547"/>
    <cellStyle name="Normal 4 8 6 3 2" xfId="26712"/>
    <cellStyle name="Normal 4 8 6 4" xfId="18687"/>
    <cellStyle name="Normal 4 8 7" xfId="4796"/>
    <cellStyle name="Normal 4 8 7 2" xfId="12823"/>
    <cellStyle name="Normal 4 8 7 2 2" xfId="28988"/>
    <cellStyle name="Normal 4 8 7 3" xfId="20963"/>
    <cellStyle name="Normal 4 8 8" xfId="15082"/>
    <cellStyle name="Normal 4 8 8 2" xfId="31247"/>
    <cellStyle name="Normal 4 8 9" xfId="8594"/>
    <cellStyle name="Normal 4 8 9 2" xfId="24761"/>
    <cellStyle name="Normal 4 9" xfId="567"/>
    <cellStyle name="Normal 4 9 10" xfId="8748"/>
    <cellStyle name="Normal 4 9 10 2" xfId="24915"/>
    <cellStyle name="Normal 4 9 11" xfId="7209"/>
    <cellStyle name="Normal 4 9 11 2" xfId="23376"/>
    <cellStyle name="Normal 4 9 12" xfId="16889"/>
    <cellStyle name="Normal 4 9 2" xfId="1053"/>
    <cellStyle name="Normal 4 9 2 2" xfId="3334"/>
    <cellStyle name="Normal 4 9 2 2 2" xfId="11369"/>
    <cellStyle name="Normal 4 9 2 2 2 2" xfId="27534"/>
    <cellStyle name="Normal 4 9 2 2 3" xfId="19509"/>
    <cellStyle name="Normal 4 9 2 3" xfId="5669"/>
    <cellStyle name="Normal 4 9 2 3 2" xfId="13696"/>
    <cellStyle name="Normal 4 9 2 3 2 2" xfId="29861"/>
    <cellStyle name="Normal 4 9 2 3 3" xfId="21836"/>
    <cellStyle name="Normal 4 9 2 4" xfId="15633"/>
    <cellStyle name="Normal 4 9 2 4 2" xfId="31798"/>
    <cellStyle name="Normal 4 9 2 5" xfId="9145"/>
    <cellStyle name="Normal 4 9 2 5 2" xfId="25312"/>
    <cellStyle name="Normal 4 9 2 6" xfId="7606"/>
    <cellStyle name="Normal 4 9 2 6 2" xfId="23773"/>
    <cellStyle name="Normal 4 9 2 7" xfId="17286"/>
    <cellStyle name="Normal 4 9 3" xfId="1452"/>
    <cellStyle name="Normal 4 9 3 2" xfId="3733"/>
    <cellStyle name="Normal 4 9 3 2 2" xfId="11766"/>
    <cellStyle name="Normal 4 9 3 2 2 2" xfId="27931"/>
    <cellStyle name="Normal 4 9 3 2 3" xfId="19906"/>
    <cellStyle name="Normal 4 9 3 3" xfId="6066"/>
    <cellStyle name="Normal 4 9 3 3 2" xfId="14093"/>
    <cellStyle name="Normal 4 9 3 3 2 2" xfId="30258"/>
    <cellStyle name="Normal 4 9 3 3 3" xfId="22233"/>
    <cellStyle name="Normal 4 9 3 4" xfId="16030"/>
    <cellStyle name="Normal 4 9 3 4 2" xfId="32195"/>
    <cellStyle name="Normal 4 9 3 5" xfId="9543"/>
    <cellStyle name="Normal 4 9 3 5 2" xfId="25709"/>
    <cellStyle name="Normal 4 9 3 6" xfId="8003"/>
    <cellStyle name="Normal 4 9 3 6 2" xfId="24170"/>
    <cellStyle name="Normal 4 9 3 7" xfId="17683"/>
    <cellStyle name="Normal 4 9 4" xfId="1868"/>
    <cellStyle name="Normal 4 9 4 2" xfId="4149"/>
    <cellStyle name="Normal 4 9 4 2 2" xfId="12181"/>
    <cellStyle name="Normal 4 9 4 2 2 2" xfId="28346"/>
    <cellStyle name="Normal 4 9 4 2 3" xfId="20321"/>
    <cellStyle name="Normal 4 9 4 3" xfId="6481"/>
    <cellStyle name="Normal 4 9 4 3 2" xfId="14508"/>
    <cellStyle name="Normal 4 9 4 3 2 2" xfId="30673"/>
    <cellStyle name="Normal 4 9 4 3 3" xfId="22648"/>
    <cellStyle name="Normal 4 9 4 4" xfId="16445"/>
    <cellStyle name="Normal 4 9 4 4 2" xfId="32610"/>
    <cellStyle name="Normal 4 9 4 5" xfId="9959"/>
    <cellStyle name="Normal 4 9 4 5 2" xfId="26124"/>
    <cellStyle name="Normal 4 9 4 6" xfId="8418"/>
    <cellStyle name="Normal 4 9 4 6 2" xfId="24585"/>
    <cellStyle name="Normal 4 9 4 7" xfId="18098"/>
    <cellStyle name="Normal 4 9 5" xfId="2267"/>
    <cellStyle name="Normal 4 9 5 2" xfId="4548"/>
    <cellStyle name="Normal 4 9 5 2 2" xfId="12578"/>
    <cellStyle name="Normal 4 9 5 2 2 2" xfId="28743"/>
    <cellStyle name="Normal 4 9 5 2 3" xfId="20718"/>
    <cellStyle name="Normal 4 9 5 3" xfId="6878"/>
    <cellStyle name="Normal 4 9 5 3 2" xfId="14905"/>
    <cellStyle name="Normal 4 9 5 3 2 2" xfId="31070"/>
    <cellStyle name="Normal 4 9 5 3 3" xfId="23045"/>
    <cellStyle name="Normal 4 9 5 4" xfId="10356"/>
    <cellStyle name="Normal 4 9 5 4 2" xfId="26521"/>
    <cellStyle name="Normal 4 9 5 5" xfId="18496"/>
    <cellStyle name="Normal 4 9 6" xfId="2926"/>
    <cellStyle name="Normal 4 9 6 2" xfId="5272"/>
    <cellStyle name="Normal 4 9 6 2 2" xfId="13299"/>
    <cellStyle name="Normal 4 9 6 2 2 2" xfId="29464"/>
    <cellStyle name="Normal 4 9 6 2 3" xfId="21439"/>
    <cellStyle name="Normal 4 9 6 3" xfId="10972"/>
    <cellStyle name="Normal 4 9 6 3 2" xfId="27137"/>
    <cellStyle name="Normal 4 9 6 4" xfId="19112"/>
    <cellStyle name="Normal 4 9 7" xfId="2678"/>
    <cellStyle name="Normal 4 9 7 2" xfId="10753"/>
    <cellStyle name="Normal 4 9 7 2 2" xfId="26918"/>
    <cellStyle name="Normal 4 9 7 3" xfId="18893"/>
    <cellStyle name="Normal 4 9 8" xfId="4942"/>
    <cellStyle name="Normal 4 9 8 2" xfId="12969"/>
    <cellStyle name="Normal 4 9 8 2 2" xfId="29134"/>
    <cellStyle name="Normal 4 9 8 3" xfId="21109"/>
    <cellStyle name="Normal 4 9 9" xfId="15236"/>
    <cellStyle name="Normal 4 9 9 2" xfId="31401"/>
    <cellStyle name="Normal 5" xfId="189"/>
    <cellStyle name="Normal 5 10" xfId="190"/>
    <cellStyle name="Normal 5 10 10" xfId="15041"/>
    <cellStyle name="Normal 5 10 10 2" xfId="31206"/>
    <cellStyle name="Normal 5 10 11" xfId="8553"/>
    <cellStyle name="Normal 5 10 11 2" xfId="24720"/>
    <cellStyle name="Normal 5 10 12" xfId="7014"/>
    <cellStyle name="Normal 5 10 12 2" xfId="23181"/>
    <cellStyle name="Normal 5 10 13" xfId="16580"/>
    <cellStyle name="Normal 5 10 13 2" xfId="32745"/>
    <cellStyle name="Normal 5 10 14" xfId="16693"/>
    <cellStyle name="Normal 5 10 2" xfId="296"/>
    <cellStyle name="Normal 5 10 2 10" xfId="7070"/>
    <cellStyle name="Normal 5 10 2 10 2" xfId="23237"/>
    <cellStyle name="Normal 5 10 2 11" xfId="16636"/>
    <cellStyle name="Normal 5 10 2 11 2" xfId="32801"/>
    <cellStyle name="Normal 5 10 2 12" xfId="16749"/>
    <cellStyle name="Normal 5 10 2 2" xfId="900"/>
    <cellStyle name="Normal 5 10 2 2 2" xfId="3195"/>
    <cellStyle name="Normal 5 10 2 2 2 2" xfId="11230"/>
    <cellStyle name="Normal 5 10 2 2 2 2 2" xfId="27395"/>
    <cellStyle name="Normal 5 10 2 2 2 3" xfId="19370"/>
    <cellStyle name="Normal 5 10 2 2 3" xfId="5530"/>
    <cellStyle name="Normal 5 10 2 2 3 2" xfId="13557"/>
    <cellStyle name="Normal 5 10 2 2 3 2 2" xfId="29722"/>
    <cellStyle name="Normal 5 10 2 2 3 3" xfId="21697"/>
    <cellStyle name="Normal 5 10 2 2 4" xfId="15494"/>
    <cellStyle name="Normal 5 10 2 2 4 2" xfId="31659"/>
    <cellStyle name="Normal 5 10 2 2 5" xfId="9006"/>
    <cellStyle name="Normal 5 10 2 2 5 2" xfId="25173"/>
    <cellStyle name="Normal 5 10 2 2 6" xfId="7467"/>
    <cellStyle name="Normal 5 10 2 2 6 2" xfId="23634"/>
    <cellStyle name="Normal 5 10 2 2 7" xfId="17147"/>
    <cellStyle name="Normal 5 10 2 3" xfId="1313"/>
    <cellStyle name="Normal 5 10 2 3 2" xfId="3594"/>
    <cellStyle name="Normal 5 10 2 3 2 2" xfId="11627"/>
    <cellStyle name="Normal 5 10 2 3 2 2 2" xfId="27792"/>
    <cellStyle name="Normal 5 10 2 3 2 3" xfId="19767"/>
    <cellStyle name="Normal 5 10 2 3 3" xfId="5927"/>
    <cellStyle name="Normal 5 10 2 3 3 2" xfId="13954"/>
    <cellStyle name="Normal 5 10 2 3 3 2 2" xfId="30119"/>
    <cellStyle name="Normal 5 10 2 3 3 3" xfId="22094"/>
    <cellStyle name="Normal 5 10 2 3 4" xfId="15891"/>
    <cellStyle name="Normal 5 10 2 3 4 2" xfId="32056"/>
    <cellStyle name="Normal 5 10 2 3 5" xfId="9404"/>
    <cellStyle name="Normal 5 10 2 3 5 2" xfId="25570"/>
    <cellStyle name="Normal 5 10 2 3 6" xfId="7864"/>
    <cellStyle name="Normal 5 10 2 3 6 2" xfId="24031"/>
    <cellStyle name="Normal 5 10 2 3 7" xfId="17544"/>
    <cellStyle name="Normal 5 10 2 4" xfId="1729"/>
    <cellStyle name="Normal 5 10 2 4 2" xfId="4010"/>
    <cellStyle name="Normal 5 10 2 4 2 2" xfId="12042"/>
    <cellStyle name="Normal 5 10 2 4 2 2 2" xfId="28207"/>
    <cellStyle name="Normal 5 10 2 4 2 3" xfId="20182"/>
    <cellStyle name="Normal 5 10 2 4 3" xfId="6342"/>
    <cellStyle name="Normal 5 10 2 4 3 2" xfId="14369"/>
    <cellStyle name="Normal 5 10 2 4 3 2 2" xfId="30534"/>
    <cellStyle name="Normal 5 10 2 4 3 3" xfId="22509"/>
    <cellStyle name="Normal 5 10 2 4 4" xfId="16306"/>
    <cellStyle name="Normal 5 10 2 4 4 2" xfId="32471"/>
    <cellStyle name="Normal 5 10 2 4 5" xfId="9820"/>
    <cellStyle name="Normal 5 10 2 4 5 2" xfId="25985"/>
    <cellStyle name="Normal 5 10 2 4 6" xfId="8279"/>
    <cellStyle name="Normal 5 10 2 4 6 2" xfId="24446"/>
    <cellStyle name="Normal 5 10 2 4 7" xfId="17959"/>
    <cellStyle name="Normal 5 10 2 5" xfId="2128"/>
    <cellStyle name="Normal 5 10 2 5 2" xfId="4409"/>
    <cellStyle name="Normal 5 10 2 5 2 2" xfId="12439"/>
    <cellStyle name="Normal 5 10 2 5 2 2 2" xfId="28604"/>
    <cellStyle name="Normal 5 10 2 5 2 3" xfId="20579"/>
    <cellStyle name="Normal 5 10 2 5 3" xfId="6739"/>
    <cellStyle name="Normal 5 10 2 5 3 2" xfId="14766"/>
    <cellStyle name="Normal 5 10 2 5 3 2 2" xfId="30931"/>
    <cellStyle name="Normal 5 10 2 5 3 3" xfId="22906"/>
    <cellStyle name="Normal 5 10 2 5 4" xfId="10217"/>
    <cellStyle name="Normal 5 10 2 5 4 2" xfId="26382"/>
    <cellStyle name="Normal 5 10 2 5 5" xfId="18357"/>
    <cellStyle name="Normal 5 10 2 6" xfId="2474"/>
    <cellStyle name="Normal 5 10 2 6 2" xfId="5133"/>
    <cellStyle name="Normal 5 10 2 6 2 2" xfId="13160"/>
    <cellStyle name="Normal 5 10 2 6 2 2 2" xfId="29325"/>
    <cellStyle name="Normal 5 10 2 6 2 3" xfId="21300"/>
    <cellStyle name="Normal 5 10 2 6 3" xfId="10562"/>
    <cellStyle name="Normal 5 10 2 6 3 2" xfId="26727"/>
    <cellStyle name="Normal 5 10 2 6 4" xfId="18702"/>
    <cellStyle name="Normal 5 10 2 7" xfId="4811"/>
    <cellStyle name="Normal 5 10 2 7 2" xfId="12838"/>
    <cellStyle name="Normal 5 10 2 7 2 2" xfId="29003"/>
    <cellStyle name="Normal 5 10 2 7 3" xfId="20978"/>
    <cellStyle name="Normal 5 10 2 8" xfId="15097"/>
    <cellStyle name="Normal 5 10 2 8 2" xfId="31262"/>
    <cellStyle name="Normal 5 10 2 9" xfId="8609"/>
    <cellStyle name="Normal 5 10 2 9 2" xfId="24776"/>
    <cellStyle name="Normal 5 10 3" xfId="577"/>
    <cellStyle name="Normal 5 10 3 10" xfId="8758"/>
    <cellStyle name="Normal 5 10 3 10 2" xfId="24925"/>
    <cellStyle name="Normal 5 10 3 11" xfId="7219"/>
    <cellStyle name="Normal 5 10 3 11 2" xfId="23386"/>
    <cellStyle name="Normal 5 10 3 12" xfId="16899"/>
    <cellStyle name="Normal 5 10 3 2" xfId="1063"/>
    <cellStyle name="Normal 5 10 3 2 2" xfId="3344"/>
    <cellStyle name="Normal 5 10 3 2 2 2" xfId="11379"/>
    <cellStyle name="Normal 5 10 3 2 2 2 2" xfId="27544"/>
    <cellStyle name="Normal 5 10 3 2 2 3" xfId="19519"/>
    <cellStyle name="Normal 5 10 3 2 3" xfId="5679"/>
    <cellStyle name="Normal 5 10 3 2 3 2" xfId="13706"/>
    <cellStyle name="Normal 5 10 3 2 3 2 2" xfId="29871"/>
    <cellStyle name="Normal 5 10 3 2 3 3" xfId="21846"/>
    <cellStyle name="Normal 5 10 3 2 4" xfId="15643"/>
    <cellStyle name="Normal 5 10 3 2 4 2" xfId="31808"/>
    <cellStyle name="Normal 5 10 3 2 5" xfId="9155"/>
    <cellStyle name="Normal 5 10 3 2 5 2" xfId="25322"/>
    <cellStyle name="Normal 5 10 3 2 6" xfId="7616"/>
    <cellStyle name="Normal 5 10 3 2 6 2" xfId="23783"/>
    <cellStyle name="Normal 5 10 3 2 7" xfId="17296"/>
    <cellStyle name="Normal 5 10 3 3" xfId="1462"/>
    <cellStyle name="Normal 5 10 3 3 2" xfId="3743"/>
    <cellStyle name="Normal 5 10 3 3 2 2" xfId="11776"/>
    <cellStyle name="Normal 5 10 3 3 2 2 2" xfId="27941"/>
    <cellStyle name="Normal 5 10 3 3 2 3" xfId="19916"/>
    <cellStyle name="Normal 5 10 3 3 3" xfId="6076"/>
    <cellStyle name="Normal 5 10 3 3 3 2" xfId="14103"/>
    <cellStyle name="Normal 5 10 3 3 3 2 2" xfId="30268"/>
    <cellStyle name="Normal 5 10 3 3 3 3" xfId="22243"/>
    <cellStyle name="Normal 5 10 3 3 4" xfId="16040"/>
    <cellStyle name="Normal 5 10 3 3 4 2" xfId="32205"/>
    <cellStyle name="Normal 5 10 3 3 5" xfId="9553"/>
    <cellStyle name="Normal 5 10 3 3 5 2" xfId="25719"/>
    <cellStyle name="Normal 5 10 3 3 6" xfId="8013"/>
    <cellStyle name="Normal 5 10 3 3 6 2" xfId="24180"/>
    <cellStyle name="Normal 5 10 3 3 7" xfId="17693"/>
    <cellStyle name="Normal 5 10 3 4" xfId="1878"/>
    <cellStyle name="Normal 5 10 3 4 2" xfId="4159"/>
    <cellStyle name="Normal 5 10 3 4 2 2" xfId="12191"/>
    <cellStyle name="Normal 5 10 3 4 2 2 2" xfId="28356"/>
    <cellStyle name="Normal 5 10 3 4 2 3" xfId="20331"/>
    <cellStyle name="Normal 5 10 3 4 3" xfId="6491"/>
    <cellStyle name="Normal 5 10 3 4 3 2" xfId="14518"/>
    <cellStyle name="Normal 5 10 3 4 3 2 2" xfId="30683"/>
    <cellStyle name="Normal 5 10 3 4 3 3" xfId="22658"/>
    <cellStyle name="Normal 5 10 3 4 4" xfId="16455"/>
    <cellStyle name="Normal 5 10 3 4 4 2" xfId="32620"/>
    <cellStyle name="Normal 5 10 3 4 5" xfId="9969"/>
    <cellStyle name="Normal 5 10 3 4 5 2" xfId="26134"/>
    <cellStyle name="Normal 5 10 3 4 6" xfId="8428"/>
    <cellStyle name="Normal 5 10 3 4 6 2" xfId="24595"/>
    <cellStyle name="Normal 5 10 3 4 7" xfId="18108"/>
    <cellStyle name="Normal 5 10 3 5" xfId="2277"/>
    <cellStyle name="Normal 5 10 3 5 2" xfId="4558"/>
    <cellStyle name="Normal 5 10 3 5 2 2" xfId="12588"/>
    <cellStyle name="Normal 5 10 3 5 2 2 2" xfId="28753"/>
    <cellStyle name="Normal 5 10 3 5 2 3" xfId="20728"/>
    <cellStyle name="Normal 5 10 3 5 3" xfId="6888"/>
    <cellStyle name="Normal 5 10 3 5 3 2" xfId="14915"/>
    <cellStyle name="Normal 5 10 3 5 3 2 2" xfId="31080"/>
    <cellStyle name="Normal 5 10 3 5 3 3" xfId="23055"/>
    <cellStyle name="Normal 5 10 3 5 4" xfId="10366"/>
    <cellStyle name="Normal 5 10 3 5 4 2" xfId="26531"/>
    <cellStyle name="Normal 5 10 3 5 5" xfId="18506"/>
    <cellStyle name="Normal 5 10 3 6" xfId="2936"/>
    <cellStyle name="Normal 5 10 3 6 2" xfId="5282"/>
    <cellStyle name="Normal 5 10 3 6 2 2" xfId="13309"/>
    <cellStyle name="Normal 5 10 3 6 2 2 2" xfId="29474"/>
    <cellStyle name="Normal 5 10 3 6 2 3" xfId="21449"/>
    <cellStyle name="Normal 5 10 3 6 3" xfId="10982"/>
    <cellStyle name="Normal 5 10 3 6 3 2" xfId="27147"/>
    <cellStyle name="Normal 5 10 3 6 4" xfId="19122"/>
    <cellStyle name="Normal 5 10 3 7" xfId="2688"/>
    <cellStyle name="Normal 5 10 3 7 2" xfId="10763"/>
    <cellStyle name="Normal 5 10 3 7 2 2" xfId="26928"/>
    <cellStyle name="Normal 5 10 3 7 3" xfId="18903"/>
    <cellStyle name="Normal 5 10 3 8" xfId="4952"/>
    <cellStyle name="Normal 5 10 3 8 2" xfId="12979"/>
    <cellStyle name="Normal 5 10 3 8 2 2" xfId="29144"/>
    <cellStyle name="Normal 5 10 3 8 3" xfId="21119"/>
    <cellStyle name="Normal 5 10 3 9" xfId="15246"/>
    <cellStyle name="Normal 5 10 3 9 2" xfId="31411"/>
    <cellStyle name="Normal 5 10 4" xfId="824"/>
    <cellStyle name="Normal 5 10 4 2" xfId="3131"/>
    <cellStyle name="Normal 5 10 4 2 2" xfId="11174"/>
    <cellStyle name="Normal 5 10 4 2 2 2" xfId="27339"/>
    <cellStyle name="Normal 5 10 4 2 3" xfId="19314"/>
    <cellStyle name="Normal 5 10 4 3" xfId="5474"/>
    <cellStyle name="Normal 5 10 4 3 2" xfId="13501"/>
    <cellStyle name="Normal 5 10 4 3 2 2" xfId="29666"/>
    <cellStyle name="Normal 5 10 4 3 3" xfId="21641"/>
    <cellStyle name="Normal 5 10 4 4" xfId="15438"/>
    <cellStyle name="Normal 5 10 4 4 2" xfId="31603"/>
    <cellStyle name="Normal 5 10 4 5" xfId="8950"/>
    <cellStyle name="Normal 5 10 4 5 2" xfId="25117"/>
    <cellStyle name="Normal 5 10 4 6" xfId="7411"/>
    <cellStyle name="Normal 5 10 4 6 2" xfId="23578"/>
    <cellStyle name="Normal 5 10 4 7" xfId="17091"/>
    <cellStyle name="Normal 5 10 5" xfId="1257"/>
    <cellStyle name="Normal 5 10 5 2" xfId="3538"/>
    <cellStyle name="Normal 5 10 5 2 2" xfId="11571"/>
    <cellStyle name="Normal 5 10 5 2 2 2" xfId="27736"/>
    <cellStyle name="Normal 5 10 5 2 3" xfId="19711"/>
    <cellStyle name="Normal 5 10 5 3" xfId="5871"/>
    <cellStyle name="Normal 5 10 5 3 2" xfId="13898"/>
    <cellStyle name="Normal 5 10 5 3 2 2" xfId="30063"/>
    <cellStyle name="Normal 5 10 5 3 3" xfId="22038"/>
    <cellStyle name="Normal 5 10 5 4" xfId="15835"/>
    <cellStyle name="Normal 5 10 5 4 2" xfId="32000"/>
    <cellStyle name="Normal 5 10 5 5" xfId="9348"/>
    <cellStyle name="Normal 5 10 5 5 2" xfId="25514"/>
    <cellStyle name="Normal 5 10 5 6" xfId="7808"/>
    <cellStyle name="Normal 5 10 5 6 2" xfId="23975"/>
    <cellStyle name="Normal 5 10 5 7" xfId="17488"/>
    <cellStyle name="Normal 5 10 6" xfId="1673"/>
    <cellStyle name="Normal 5 10 6 2" xfId="3954"/>
    <cellStyle name="Normal 5 10 6 2 2" xfId="11986"/>
    <cellStyle name="Normal 5 10 6 2 2 2" xfId="28151"/>
    <cellStyle name="Normal 5 10 6 2 3" xfId="20126"/>
    <cellStyle name="Normal 5 10 6 3" xfId="6286"/>
    <cellStyle name="Normal 5 10 6 3 2" xfId="14313"/>
    <cellStyle name="Normal 5 10 6 3 2 2" xfId="30478"/>
    <cellStyle name="Normal 5 10 6 3 3" xfId="22453"/>
    <cellStyle name="Normal 5 10 6 4" xfId="16250"/>
    <cellStyle name="Normal 5 10 6 4 2" xfId="32415"/>
    <cellStyle name="Normal 5 10 6 5" xfId="9764"/>
    <cellStyle name="Normal 5 10 6 5 2" xfId="25929"/>
    <cellStyle name="Normal 5 10 6 6" xfId="8223"/>
    <cellStyle name="Normal 5 10 6 6 2" xfId="24390"/>
    <cellStyle name="Normal 5 10 6 7" xfId="17903"/>
    <cellStyle name="Normal 5 10 7" xfId="2072"/>
    <cellStyle name="Normal 5 10 7 2" xfId="4353"/>
    <cellStyle name="Normal 5 10 7 2 2" xfId="12383"/>
    <cellStyle name="Normal 5 10 7 2 2 2" xfId="28548"/>
    <cellStyle name="Normal 5 10 7 2 3" xfId="20523"/>
    <cellStyle name="Normal 5 10 7 3" xfId="6683"/>
    <cellStyle name="Normal 5 10 7 3 2" xfId="14710"/>
    <cellStyle name="Normal 5 10 7 3 2 2" xfId="30875"/>
    <cellStyle name="Normal 5 10 7 3 3" xfId="22850"/>
    <cellStyle name="Normal 5 10 7 4" xfId="10161"/>
    <cellStyle name="Normal 5 10 7 4 2" xfId="26326"/>
    <cellStyle name="Normal 5 10 7 5" xfId="18301"/>
    <cellStyle name="Normal 5 10 8" xfId="2418"/>
    <cellStyle name="Normal 5 10 8 2" xfId="5077"/>
    <cellStyle name="Normal 5 10 8 2 2" xfId="13104"/>
    <cellStyle name="Normal 5 10 8 2 2 2" xfId="29269"/>
    <cellStyle name="Normal 5 10 8 2 3" xfId="21244"/>
    <cellStyle name="Normal 5 10 8 3" xfId="10506"/>
    <cellStyle name="Normal 5 10 8 3 2" xfId="26671"/>
    <cellStyle name="Normal 5 10 8 4" xfId="18646"/>
    <cellStyle name="Normal 5 10 9" xfId="4755"/>
    <cellStyle name="Normal 5 10 9 2" xfId="12782"/>
    <cellStyle name="Normal 5 10 9 2 2" xfId="28947"/>
    <cellStyle name="Normal 5 10 9 3" xfId="20922"/>
    <cellStyle name="Normal 5 11" xfId="295"/>
    <cellStyle name="Normal 5 11 10" xfId="7069"/>
    <cellStyle name="Normal 5 11 10 2" xfId="23236"/>
    <cellStyle name="Normal 5 11 11" xfId="16635"/>
    <cellStyle name="Normal 5 11 11 2" xfId="32800"/>
    <cellStyle name="Normal 5 11 12" xfId="16748"/>
    <cellStyle name="Normal 5 11 2" xfId="899"/>
    <cellStyle name="Normal 5 11 2 2" xfId="3194"/>
    <cellStyle name="Normal 5 11 2 2 2" xfId="11229"/>
    <cellStyle name="Normal 5 11 2 2 2 2" xfId="27394"/>
    <cellStyle name="Normal 5 11 2 2 3" xfId="19369"/>
    <cellStyle name="Normal 5 11 2 3" xfId="5529"/>
    <cellStyle name="Normal 5 11 2 3 2" xfId="13556"/>
    <cellStyle name="Normal 5 11 2 3 2 2" xfId="29721"/>
    <cellStyle name="Normal 5 11 2 3 3" xfId="21696"/>
    <cellStyle name="Normal 5 11 2 4" xfId="15493"/>
    <cellStyle name="Normal 5 11 2 4 2" xfId="31658"/>
    <cellStyle name="Normal 5 11 2 5" xfId="9005"/>
    <cellStyle name="Normal 5 11 2 5 2" xfId="25172"/>
    <cellStyle name="Normal 5 11 2 6" xfId="7466"/>
    <cellStyle name="Normal 5 11 2 6 2" xfId="23633"/>
    <cellStyle name="Normal 5 11 2 7" xfId="17146"/>
    <cellStyle name="Normal 5 11 3" xfId="1312"/>
    <cellStyle name="Normal 5 11 3 2" xfId="3593"/>
    <cellStyle name="Normal 5 11 3 2 2" xfId="11626"/>
    <cellStyle name="Normal 5 11 3 2 2 2" xfId="27791"/>
    <cellStyle name="Normal 5 11 3 2 3" xfId="19766"/>
    <cellStyle name="Normal 5 11 3 3" xfId="5926"/>
    <cellStyle name="Normal 5 11 3 3 2" xfId="13953"/>
    <cellStyle name="Normal 5 11 3 3 2 2" xfId="30118"/>
    <cellStyle name="Normal 5 11 3 3 3" xfId="22093"/>
    <cellStyle name="Normal 5 11 3 4" xfId="15890"/>
    <cellStyle name="Normal 5 11 3 4 2" xfId="32055"/>
    <cellStyle name="Normal 5 11 3 5" xfId="9403"/>
    <cellStyle name="Normal 5 11 3 5 2" xfId="25569"/>
    <cellStyle name="Normal 5 11 3 6" xfId="7863"/>
    <cellStyle name="Normal 5 11 3 6 2" xfId="24030"/>
    <cellStyle name="Normal 5 11 3 7" xfId="17543"/>
    <cellStyle name="Normal 5 11 4" xfId="1728"/>
    <cellStyle name="Normal 5 11 4 2" xfId="4009"/>
    <cellStyle name="Normal 5 11 4 2 2" xfId="12041"/>
    <cellStyle name="Normal 5 11 4 2 2 2" xfId="28206"/>
    <cellStyle name="Normal 5 11 4 2 3" xfId="20181"/>
    <cellStyle name="Normal 5 11 4 3" xfId="6341"/>
    <cellStyle name="Normal 5 11 4 3 2" xfId="14368"/>
    <cellStyle name="Normal 5 11 4 3 2 2" xfId="30533"/>
    <cellStyle name="Normal 5 11 4 3 3" xfId="22508"/>
    <cellStyle name="Normal 5 11 4 4" xfId="16305"/>
    <cellStyle name="Normal 5 11 4 4 2" xfId="32470"/>
    <cellStyle name="Normal 5 11 4 5" xfId="9819"/>
    <cellStyle name="Normal 5 11 4 5 2" xfId="25984"/>
    <cellStyle name="Normal 5 11 4 6" xfId="8278"/>
    <cellStyle name="Normal 5 11 4 6 2" xfId="24445"/>
    <cellStyle name="Normal 5 11 4 7" xfId="17958"/>
    <cellStyle name="Normal 5 11 5" xfId="2127"/>
    <cellStyle name="Normal 5 11 5 2" xfId="4408"/>
    <cellStyle name="Normal 5 11 5 2 2" xfId="12438"/>
    <cellStyle name="Normal 5 11 5 2 2 2" xfId="28603"/>
    <cellStyle name="Normal 5 11 5 2 3" xfId="20578"/>
    <cellStyle name="Normal 5 11 5 3" xfId="6738"/>
    <cellStyle name="Normal 5 11 5 3 2" xfId="14765"/>
    <cellStyle name="Normal 5 11 5 3 2 2" xfId="30930"/>
    <cellStyle name="Normal 5 11 5 3 3" xfId="22905"/>
    <cellStyle name="Normal 5 11 5 4" xfId="10216"/>
    <cellStyle name="Normal 5 11 5 4 2" xfId="26381"/>
    <cellStyle name="Normal 5 11 5 5" xfId="18356"/>
    <cellStyle name="Normal 5 11 6" xfId="2473"/>
    <cellStyle name="Normal 5 11 6 2" xfId="5132"/>
    <cellStyle name="Normal 5 11 6 2 2" xfId="13159"/>
    <cellStyle name="Normal 5 11 6 2 2 2" xfId="29324"/>
    <cellStyle name="Normal 5 11 6 2 3" xfId="21299"/>
    <cellStyle name="Normal 5 11 6 3" xfId="10561"/>
    <cellStyle name="Normal 5 11 6 3 2" xfId="26726"/>
    <cellStyle name="Normal 5 11 6 4" xfId="18701"/>
    <cellStyle name="Normal 5 11 7" xfId="4810"/>
    <cellStyle name="Normal 5 11 7 2" xfId="12837"/>
    <cellStyle name="Normal 5 11 7 2 2" xfId="29002"/>
    <cellStyle name="Normal 5 11 7 3" xfId="20977"/>
    <cellStyle name="Normal 5 11 8" xfId="15096"/>
    <cellStyle name="Normal 5 11 8 2" xfId="31261"/>
    <cellStyle name="Normal 5 11 9" xfId="8608"/>
    <cellStyle name="Normal 5 11 9 2" xfId="24775"/>
    <cellStyle name="Normal 5 12" xfId="468"/>
    <cellStyle name="Normal 5 12 10" xfId="8693"/>
    <cellStyle name="Normal 5 12 10 2" xfId="24860"/>
    <cellStyle name="Normal 5 12 11" xfId="7154"/>
    <cellStyle name="Normal 5 12 11 2" xfId="23321"/>
    <cellStyle name="Normal 5 12 12" xfId="16833"/>
    <cellStyle name="Normal 5 12 2" xfId="988"/>
    <cellStyle name="Normal 5 12 2 2" xfId="3279"/>
    <cellStyle name="Normal 5 12 2 2 2" xfId="11314"/>
    <cellStyle name="Normal 5 12 2 2 2 2" xfId="27479"/>
    <cellStyle name="Normal 5 12 2 2 3" xfId="19454"/>
    <cellStyle name="Normal 5 12 2 3" xfId="5614"/>
    <cellStyle name="Normal 5 12 2 3 2" xfId="13641"/>
    <cellStyle name="Normal 5 12 2 3 2 2" xfId="29806"/>
    <cellStyle name="Normal 5 12 2 3 3" xfId="21781"/>
    <cellStyle name="Normal 5 12 2 4" xfId="15578"/>
    <cellStyle name="Normal 5 12 2 4 2" xfId="31743"/>
    <cellStyle name="Normal 5 12 2 5" xfId="9090"/>
    <cellStyle name="Normal 5 12 2 5 2" xfId="25257"/>
    <cellStyle name="Normal 5 12 2 6" xfId="7551"/>
    <cellStyle name="Normal 5 12 2 6 2" xfId="23718"/>
    <cellStyle name="Normal 5 12 2 7" xfId="17231"/>
    <cellStyle name="Normal 5 12 3" xfId="1397"/>
    <cellStyle name="Normal 5 12 3 2" xfId="3678"/>
    <cellStyle name="Normal 5 12 3 2 2" xfId="11711"/>
    <cellStyle name="Normal 5 12 3 2 2 2" xfId="27876"/>
    <cellStyle name="Normal 5 12 3 2 3" xfId="19851"/>
    <cellStyle name="Normal 5 12 3 3" xfId="6011"/>
    <cellStyle name="Normal 5 12 3 3 2" xfId="14038"/>
    <cellStyle name="Normal 5 12 3 3 2 2" xfId="30203"/>
    <cellStyle name="Normal 5 12 3 3 3" xfId="22178"/>
    <cellStyle name="Normal 5 12 3 4" xfId="15975"/>
    <cellStyle name="Normal 5 12 3 4 2" xfId="32140"/>
    <cellStyle name="Normal 5 12 3 5" xfId="9488"/>
    <cellStyle name="Normal 5 12 3 5 2" xfId="25654"/>
    <cellStyle name="Normal 5 12 3 6" xfId="7948"/>
    <cellStyle name="Normal 5 12 3 6 2" xfId="24115"/>
    <cellStyle name="Normal 5 12 3 7" xfId="17628"/>
    <cellStyle name="Normal 5 12 4" xfId="1813"/>
    <cellStyle name="Normal 5 12 4 2" xfId="4094"/>
    <cellStyle name="Normal 5 12 4 2 2" xfId="12126"/>
    <cellStyle name="Normal 5 12 4 2 2 2" xfId="28291"/>
    <cellStyle name="Normal 5 12 4 2 3" xfId="20266"/>
    <cellStyle name="Normal 5 12 4 3" xfId="6426"/>
    <cellStyle name="Normal 5 12 4 3 2" xfId="14453"/>
    <cellStyle name="Normal 5 12 4 3 2 2" xfId="30618"/>
    <cellStyle name="Normal 5 12 4 3 3" xfId="22593"/>
    <cellStyle name="Normal 5 12 4 4" xfId="16390"/>
    <cellStyle name="Normal 5 12 4 4 2" xfId="32555"/>
    <cellStyle name="Normal 5 12 4 5" xfId="9904"/>
    <cellStyle name="Normal 5 12 4 5 2" xfId="26069"/>
    <cellStyle name="Normal 5 12 4 6" xfId="8363"/>
    <cellStyle name="Normal 5 12 4 6 2" xfId="24530"/>
    <cellStyle name="Normal 5 12 4 7" xfId="18043"/>
    <cellStyle name="Normal 5 12 5" xfId="2212"/>
    <cellStyle name="Normal 5 12 5 2" xfId="4493"/>
    <cellStyle name="Normal 5 12 5 2 2" xfId="12523"/>
    <cellStyle name="Normal 5 12 5 2 2 2" xfId="28688"/>
    <cellStyle name="Normal 5 12 5 2 3" xfId="20663"/>
    <cellStyle name="Normal 5 12 5 3" xfId="6823"/>
    <cellStyle name="Normal 5 12 5 3 2" xfId="14850"/>
    <cellStyle name="Normal 5 12 5 3 2 2" xfId="31015"/>
    <cellStyle name="Normal 5 12 5 3 3" xfId="22990"/>
    <cellStyle name="Normal 5 12 5 4" xfId="10301"/>
    <cellStyle name="Normal 5 12 5 4 2" xfId="26466"/>
    <cellStyle name="Normal 5 12 5 5" xfId="18441"/>
    <cellStyle name="Normal 5 12 6" xfId="2855"/>
    <cellStyle name="Normal 5 12 6 2" xfId="5217"/>
    <cellStyle name="Normal 5 12 6 2 2" xfId="13244"/>
    <cellStyle name="Normal 5 12 6 2 2 2" xfId="29409"/>
    <cellStyle name="Normal 5 12 6 2 3" xfId="21384"/>
    <cellStyle name="Normal 5 12 6 3" xfId="10917"/>
    <cellStyle name="Normal 5 12 6 3 2" xfId="27082"/>
    <cellStyle name="Normal 5 12 6 4" xfId="19057"/>
    <cellStyle name="Normal 5 12 7" xfId="2622"/>
    <cellStyle name="Normal 5 12 7 2" xfId="10702"/>
    <cellStyle name="Normal 5 12 7 2 2" xfId="26867"/>
    <cellStyle name="Normal 5 12 7 3" xfId="18842"/>
    <cellStyle name="Normal 5 12 8" xfId="4891"/>
    <cellStyle name="Normal 5 12 8 2" xfId="12918"/>
    <cellStyle name="Normal 5 12 8 2 2" xfId="29083"/>
    <cellStyle name="Normal 5 12 8 3" xfId="21058"/>
    <cellStyle name="Normal 5 12 9" xfId="15181"/>
    <cellStyle name="Normal 5 12 9 2" xfId="31346"/>
    <cellStyle name="Normal 5 13" xfId="823"/>
    <cellStyle name="Normal 5 13 10" xfId="7410"/>
    <cellStyle name="Normal 5 13 10 2" xfId="23577"/>
    <cellStyle name="Normal 5 13 11" xfId="17090"/>
    <cellStyle name="Normal 5 13 2" xfId="1256"/>
    <cellStyle name="Normal 5 13 2 2" xfId="3537"/>
    <cellStyle name="Normal 5 13 2 2 2" xfId="11570"/>
    <cellStyle name="Normal 5 13 2 2 2 2" xfId="27735"/>
    <cellStyle name="Normal 5 13 2 2 3" xfId="19710"/>
    <cellStyle name="Normal 5 13 2 3" xfId="5870"/>
    <cellStyle name="Normal 5 13 2 3 2" xfId="13897"/>
    <cellStyle name="Normal 5 13 2 3 2 2" xfId="30062"/>
    <cellStyle name="Normal 5 13 2 3 3" xfId="22037"/>
    <cellStyle name="Normal 5 13 2 4" xfId="15834"/>
    <cellStyle name="Normal 5 13 2 4 2" xfId="31999"/>
    <cellStyle name="Normal 5 13 2 5" xfId="9347"/>
    <cellStyle name="Normal 5 13 2 5 2" xfId="25513"/>
    <cellStyle name="Normal 5 13 2 6" xfId="7807"/>
    <cellStyle name="Normal 5 13 2 6 2" xfId="23974"/>
    <cellStyle name="Normal 5 13 2 7" xfId="17487"/>
    <cellStyle name="Normal 5 13 3" xfId="1672"/>
    <cellStyle name="Normal 5 13 3 2" xfId="3953"/>
    <cellStyle name="Normal 5 13 3 2 2" xfId="11985"/>
    <cellStyle name="Normal 5 13 3 2 2 2" xfId="28150"/>
    <cellStyle name="Normal 5 13 3 2 3" xfId="20125"/>
    <cellStyle name="Normal 5 13 3 3" xfId="6285"/>
    <cellStyle name="Normal 5 13 3 3 2" xfId="14312"/>
    <cellStyle name="Normal 5 13 3 3 2 2" xfId="30477"/>
    <cellStyle name="Normal 5 13 3 3 3" xfId="22452"/>
    <cellStyle name="Normal 5 13 3 4" xfId="16249"/>
    <cellStyle name="Normal 5 13 3 4 2" xfId="32414"/>
    <cellStyle name="Normal 5 13 3 5" xfId="9763"/>
    <cellStyle name="Normal 5 13 3 5 2" xfId="25928"/>
    <cellStyle name="Normal 5 13 3 6" xfId="8222"/>
    <cellStyle name="Normal 5 13 3 6 2" xfId="24389"/>
    <cellStyle name="Normal 5 13 3 7" xfId="17902"/>
    <cellStyle name="Normal 5 13 4" xfId="2071"/>
    <cellStyle name="Normal 5 13 4 2" xfId="4352"/>
    <cellStyle name="Normal 5 13 4 2 2" xfId="12382"/>
    <cellStyle name="Normal 5 13 4 2 2 2" xfId="28547"/>
    <cellStyle name="Normal 5 13 4 2 3" xfId="20522"/>
    <cellStyle name="Normal 5 13 4 3" xfId="6682"/>
    <cellStyle name="Normal 5 13 4 3 2" xfId="14709"/>
    <cellStyle name="Normal 5 13 4 3 2 2" xfId="30874"/>
    <cellStyle name="Normal 5 13 4 3 3" xfId="22849"/>
    <cellStyle name="Normal 5 13 4 4" xfId="10160"/>
    <cellStyle name="Normal 5 13 4 4 2" xfId="26325"/>
    <cellStyle name="Normal 5 13 4 5" xfId="18300"/>
    <cellStyle name="Normal 5 13 5" xfId="3130"/>
    <cellStyle name="Normal 5 13 5 2" xfId="5473"/>
    <cellStyle name="Normal 5 13 5 2 2" xfId="13500"/>
    <cellStyle name="Normal 5 13 5 2 2 2" xfId="29665"/>
    <cellStyle name="Normal 5 13 5 2 3" xfId="21640"/>
    <cellStyle name="Normal 5 13 5 3" xfId="11173"/>
    <cellStyle name="Normal 5 13 5 3 2" xfId="27338"/>
    <cellStyle name="Normal 5 13 5 4" xfId="19313"/>
    <cellStyle name="Normal 5 13 6" xfId="2540"/>
    <cellStyle name="Normal 5 13 6 2" xfId="10626"/>
    <cellStyle name="Normal 5 13 6 2 2" xfId="26791"/>
    <cellStyle name="Normal 5 13 6 3" xfId="18766"/>
    <cellStyle name="Normal 5 13 7" xfId="4754"/>
    <cellStyle name="Normal 5 13 7 2" xfId="12781"/>
    <cellStyle name="Normal 5 13 7 2 2" xfId="28946"/>
    <cellStyle name="Normal 5 13 7 3" xfId="20921"/>
    <cellStyle name="Normal 5 13 8" xfId="15437"/>
    <cellStyle name="Normal 5 13 8 2" xfId="31602"/>
    <cellStyle name="Normal 5 13 9" xfId="8949"/>
    <cellStyle name="Normal 5 13 9 2" xfId="25116"/>
    <cellStyle name="Normal 5 14" xfId="678"/>
    <cellStyle name="Normal 5 14 2" xfId="3032"/>
    <cellStyle name="Normal 5 14 2 2" xfId="11076"/>
    <cellStyle name="Normal 5 14 2 2 2" xfId="27241"/>
    <cellStyle name="Normal 5 14 2 3" xfId="19216"/>
    <cellStyle name="Normal 5 14 3" xfId="5376"/>
    <cellStyle name="Normal 5 14 3 2" xfId="13403"/>
    <cellStyle name="Normal 5 14 3 2 2" xfId="29568"/>
    <cellStyle name="Normal 5 14 3 3" xfId="21543"/>
    <cellStyle name="Normal 5 14 4" xfId="15340"/>
    <cellStyle name="Normal 5 14 4 2" xfId="31505"/>
    <cellStyle name="Normal 5 14 5" xfId="8852"/>
    <cellStyle name="Normal 5 14 5 2" xfId="25019"/>
    <cellStyle name="Normal 5 14 6" xfId="7313"/>
    <cellStyle name="Normal 5 14 6 2" xfId="23480"/>
    <cellStyle name="Normal 5 14 7" xfId="16993"/>
    <cellStyle name="Normal 5 15" xfId="1158"/>
    <cellStyle name="Normal 5 15 2" xfId="3439"/>
    <cellStyle name="Normal 5 15 2 2" xfId="11473"/>
    <cellStyle name="Normal 5 15 2 2 2" xfId="27638"/>
    <cellStyle name="Normal 5 15 2 3" xfId="19613"/>
    <cellStyle name="Normal 5 15 3" xfId="5773"/>
    <cellStyle name="Normal 5 15 3 2" xfId="13800"/>
    <cellStyle name="Normal 5 15 3 2 2" xfId="29965"/>
    <cellStyle name="Normal 5 15 3 3" xfId="21940"/>
    <cellStyle name="Normal 5 15 4" xfId="15737"/>
    <cellStyle name="Normal 5 15 4 2" xfId="31902"/>
    <cellStyle name="Normal 5 15 5" xfId="9249"/>
    <cellStyle name="Normal 5 15 5 2" xfId="25416"/>
    <cellStyle name="Normal 5 15 6" xfId="7710"/>
    <cellStyle name="Normal 5 15 6 2" xfId="23877"/>
    <cellStyle name="Normal 5 15 7" xfId="17390"/>
    <cellStyle name="Normal 5 16" xfId="1558"/>
    <cellStyle name="Normal 5 16 2" xfId="3839"/>
    <cellStyle name="Normal 5 16 2 2" xfId="11871"/>
    <cellStyle name="Normal 5 16 2 2 2" xfId="28036"/>
    <cellStyle name="Normal 5 16 2 3" xfId="20011"/>
    <cellStyle name="Normal 5 16 3" xfId="6171"/>
    <cellStyle name="Normal 5 16 3 2" xfId="14198"/>
    <cellStyle name="Normal 5 16 3 2 2" xfId="30363"/>
    <cellStyle name="Normal 5 16 3 3" xfId="22338"/>
    <cellStyle name="Normal 5 16 4" xfId="16135"/>
    <cellStyle name="Normal 5 16 4 2" xfId="32300"/>
    <cellStyle name="Normal 5 16 5" xfId="9649"/>
    <cellStyle name="Normal 5 16 5 2" xfId="25814"/>
    <cellStyle name="Normal 5 16 6" xfId="8108"/>
    <cellStyle name="Normal 5 16 6 2" xfId="24275"/>
    <cellStyle name="Normal 5 16 7" xfId="17788"/>
    <cellStyle name="Normal 5 17" xfId="1575"/>
    <cellStyle name="Normal 5 17 2" xfId="3856"/>
    <cellStyle name="Normal 5 17 2 2" xfId="11888"/>
    <cellStyle name="Normal 5 17 2 2 2" xfId="28053"/>
    <cellStyle name="Normal 5 17 2 3" xfId="20028"/>
    <cellStyle name="Normal 5 17 3" xfId="6188"/>
    <cellStyle name="Normal 5 17 3 2" xfId="14215"/>
    <cellStyle name="Normal 5 17 3 2 2" xfId="30380"/>
    <cellStyle name="Normal 5 17 3 3" xfId="22355"/>
    <cellStyle name="Normal 5 17 4" xfId="16152"/>
    <cellStyle name="Normal 5 17 4 2" xfId="32317"/>
    <cellStyle name="Normal 5 17 5" xfId="9666"/>
    <cellStyle name="Normal 5 17 5 2" xfId="25831"/>
    <cellStyle name="Normal 5 17 6" xfId="8125"/>
    <cellStyle name="Normal 5 17 6 2" xfId="24292"/>
    <cellStyle name="Normal 5 17 7" xfId="17805"/>
    <cellStyle name="Normal 5 18" xfId="1973"/>
    <cellStyle name="Normal 5 18 2" xfId="4254"/>
    <cellStyle name="Normal 5 18 2 2" xfId="12285"/>
    <cellStyle name="Normal 5 18 2 2 2" xfId="28450"/>
    <cellStyle name="Normal 5 18 2 3" xfId="20425"/>
    <cellStyle name="Normal 5 18 3" xfId="6585"/>
    <cellStyle name="Normal 5 18 3 2" xfId="14612"/>
    <cellStyle name="Normal 5 18 3 2 2" xfId="30777"/>
    <cellStyle name="Normal 5 18 3 3" xfId="22752"/>
    <cellStyle name="Normal 5 18 4" xfId="10063"/>
    <cellStyle name="Normal 5 18 4 2" xfId="26228"/>
    <cellStyle name="Normal 5 18 5" xfId="18203"/>
    <cellStyle name="Normal 5 19" xfId="2417"/>
    <cellStyle name="Normal 5 19 2" xfId="5076"/>
    <cellStyle name="Normal 5 19 2 2" xfId="13103"/>
    <cellStyle name="Normal 5 19 2 2 2" xfId="29268"/>
    <cellStyle name="Normal 5 19 2 3" xfId="21243"/>
    <cellStyle name="Normal 5 19 3" xfId="10505"/>
    <cellStyle name="Normal 5 19 3 2" xfId="26670"/>
    <cellStyle name="Normal 5 19 4" xfId="18645"/>
    <cellStyle name="Normal 5 2" xfId="191"/>
    <cellStyle name="Normal 5 2 10" xfId="1162"/>
    <cellStyle name="Normal 5 2 10 2" xfId="3443"/>
    <cellStyle name="Normal 5 2 10 2 2" xfId="11477"/>
    <cellStyle name="Normal 5 2 10 2 2 2" xfId="27642"/>
    <cellStyle name="Normal 5 2 10 2 3" xfId="19617"/>
    <cellStyle name="Normal 5 2 10 3" xfId="5777"/>
    <cellStyle name="Normal 5 2 10 3 2" xfId="13804"/>
    <cellStyle name="Normal 5 2 10 3 2 2" xfId="29969"/>
    <cellStyle name="Normal 5 2 10 3 3" xfId="21944"/>
    <cellStyle name="Normal 5 2 10 4" xfId="15741"/>
    <cellStyle name="Normal 5 2 10 4 2" xfId="31906"/>
    <cellStyle name="Normal 5 2 10 5" xfId="9253"/>
    <cellStyle name="Normal 5 2 10 5 2" xfId="25420"/>
    <cellStyle name="Normal 5 2 10 6" xfId="7714"/>
    <cellStyle name="Normal 5 2 10 6 2" xfId="23881"/>
    <cellStyle name="Normal 5 2 10 7" xfId="17394"/>
    <cellStyle name="Normal 5 2 11" xfId="1579"/>
    <cellStyle name="Normal 5 2 11 2" xfId="3860"/>
    <cellStyle name="Normal 5 2 11 2 2" xfId="11892"/>
    <cellStyle name="Normal 5 2 11 2 2 2" xfId="28057"/>
    <cellStyle name="Normal 5 2 11 2 3" xfId="20032"/>
    <cellStyle name="Normal 5 2 11 3" xfId="6192"/>
    <cellStyle name="Normal 5 2 11 3 2" xfId="14219"/>
    <cellStyle name="Normal 5 2 11 3 2 2" xfId="30384"/>
    <cellStyle name="Normal 5 2 11 3 3" xfId="22359"/>
    <cellStyle name="Normal 5 2 11 4" xfId="16156"/>
    <cellStyle name="Normal 5 2 11 4 2" xfId="32321"/>
    <cellStyle name="Normal 5 2 11 5" xfId="9670"/>
    <cellStyle name="Normal 5 2 11 5 2" xfId="25835"/>
    <cellStyle name="Normal 5 2 11 6" xfId="8129"/>
    <cellStyle name="Normal 5 2 11 6 2" xfId="24296"/>
    <cellStyle name="Normal 5 2 11 7" xfId="17809"/>
    <cellStyle name="Normal 5 2 12" xfId="1977"/>
    <cellStyle name="Normal 5 2 12 2" xfId="4258"/>
    <cellStyle name="Normal 5 2 12 2 2" xfId="12289"/>
    <cellStyle name="Normal 5 2 12 2 2 2" xfId="28454"/>
    <cellStyle name="Normal 5 2 12 2 3" xfId="20429"/>
    <cellStyle name="Normal 5 2 12 3" xfId="6589"/>
    <cellStyle name="Normal 5 2 12 3 2" xfId="14616"/>
    <cellStyle name="Normal 5 2 12 3 2 2" xfId="30781"/>
    <cellStyle name="Normal 5 2 12 3 3" xfId="22756"/>
    <cellStyle name="Normal 5 2 12 4" xfId="10067"/>
    <cellStyle name="Normal 5 2 12 4 2" xfId="26232"/>
    <cellStyle name="Normal 5 2 12 5" xfId="18207"/>
    <cellStyle name="Normal 5 2 13" xfId="2419"/>
    <cellStyle name="Normal 5 2 13 2" xfId="5078"/>
    <cellStyle name="Normal 5 2 13 2 2" xfId="13105"/>
    <cellStyle name="Normal 5 2 13 2 2 2" xfId="29270"/>
    <cellStyle name="Normal 5 2 13 2 3" xfId="21245"/>
    <cellStyle name="Normal 5 2 13 3" xfId="10507"/>
    <cellStyle name="Normal 5 2 13 3 2" xfId="26672"/>
    <cellStyle name="Normal 5 2 13 4" xfId="18647"/>
    <cellStyle name="Normal 5 2 14" xfId="4661"/>
    <cellStyle name="Normal 5 2 14 2" xfId="12688"/>
    <cellStyle name="Normal 5 2 14 2 2" xfId="28853"/>
    <cellStyle name="Normal 5 2 14 3" xfId="20828"/>
    <cellStyle name="Normal 5 2 15" xfId="15042"/>
    <cellStyle name="Normal 5 2 15 2" xfId="31207"/>
    <cellStyle name="Normal 5 2 16" xfId="8554"/>
    <cellStyle name="Normal 5 2 16 2" xfId="24721"/>
    <cellStyle name="Normal 5 2 17" xfId="7015"/>
    <cellStyle name="Normal 5 2 17 2" xfId="23182"/>
    <cellStyle name="Normal 5 2 18" xfId="16581"/>
    <cellStyle name="Normal 5 2 18 2" xfId="32746"/>
    <cellStyle name="Normal 5 2 19" xfId="16694"/>
    <cellStyle name="Normal 5 2 2" xfId="192"/>
    <cellStyle name="Normal 5 2 2 10" xfId="1589"/>
    <cellStyle name="Normal 5 2 2 10 2" xfId="3870"/>
    <cellStyle name="Normal 5 2 2 10 2 2" xfId="11902"/>
    <cellStyle name="Normal 5 2 2 10 2 2 2" xfId="28067"/>
    <cellStyle name="Normal 5 2 2 10 2 3" xfId="20042"/>
    <cellStyle name="Normal 5 2 2 10 3" xfId="6202"/>
    <cellStyle name="Normal 5 2 2 10 3 2" xfId="14229"/>
    <cellStyle name="Normal 5 2 2 10 3 2 2" xfId="30394"/>
    <cellStyle name="Normal 5 2 2 10 3 3" xfId="22369"/>
    <cellStyle name="Normal 5 2 2 10 4" xfId="16166"/>
    <cellStyle name="Normal 5 2 2 10 4 2" xfId="32331"/>
    <cellStyle name="Normal 5 2 2 10 5" xfId="9680"/>
    <cellStyle name="Normal 5 2 2 10 5 2" xfId="25845"/>
    <cellStyle name="Normal 5 2 2 10 6" xfId="8139"/>
    <cellStyle name="Normal 5 2 2 10 6 2" xfId="24306"/>
    <cellStyle name="Normal 5 2 2 10 7" xfId="17819"/>
    <cellStyle name="Normal 5 2 2 11" xfId="1987"/>
    <cellStyle name="Normal 5 2 2 11 2" xfId="4268"/>
    <cellStyle name="Normal 5 2 2 11 2 2" xfId="12299"/>
    <cellStyle name="Normal 5 2 2 11 2 2 2" xfId="28464"/>
    <cellStyle name="Normal 5 2 2 11 2 3" xfId="20439"/>
    <cellStyle name="Normal 5 2 2 11 3" xfId="6599"/>
    <cellStyle name="Normal 5 2 2 11 3 2" xfId="14626"/>
    <cellStyle name="Normal 5 2 2 11 3 2 2" xfId="30791"/>
    <cellStyle name="Normal 5 2 2 11 3 3" xfId="22766"/>
    <cellStyle name="Normal 5 2 2 11 4" xfId="10077"/>
    <cellStyle name="Normal 5 2 2 11 4 2" xfId="26242"/>
    <cellStyle name="Normal 5 2 2 11 5" xfId="18217"/>
    <cellStyle name="Normal 5 2 2 12" xfId="2420"/>
    <cellStyle name="Normal 5 2 2 12 2" xfId="5079"/>
    <cellStyle name="Normal 5 2 2 12 2 2" xfId="13106"/>
    <cellStyle name="Normal 5 2 2 12 2 2 2" xfId="29271"/>
    <cellStyle name="Normal 5 2 2 12 2 3" xfId="21246"/>
    <cellStyle name="Normal 5 2 2 12 3" xfId="10508"/>
    <cellStyle name="Normal 5 2 2 12 3 2" xfId="26673"/>
    <cellStyle name="Normal 5 2 2 12 4" xfId="18648"/>
    <cellStyle name="Normal 5 2 2 13" xfId="4693"/>
    <cellStyle name="Normal 5 2 2 13 2" xfId="12720"/>
    <cellStyle name="Normal 5 2 2 13 2 2" xfId="28885"/>
    <cellStyle name="Normal 5 2 2 13 3" xfId="20860"/>
    <cellStyle name="Normal 5 2 2 14" xfId="15043"/>
    <cellStyle name="Normal 5 2 2 14 2" xfId="31208"/>
    <cellStyle name="Normal 5 2 2 15" xfId="8555"/>
    <cellStyle name="Normal 5 2 2 15 2" xfId="24722"/>
    <cellStyle name="Normal 5 2 2 16" xfId="7016"/>
    <cellStyle name="Normal 5 2 2 16 2" xfId="23183"/>
    <cellStyle name="Normal 5 2 2 17" xfId="16582"/>
    <cellStyle name="Normal 5 2 2 17 2" xfId="32747"/>
    <cellStyle name="Normal 5 2 2 18" xfId="16695"/>
    <cellStyle name="Normal 5 2 2 2" xfId="298"/>
    <cellStyle name="Normal 5 2 2 2 10" xfId="4694"/>
    <cellStyle name="Normal 5 2 2 2 10 2" xfId="12721"/>
    <cellStyle name="Normal 5 2 2 2 10 2 2" xfId="28886"/>
    <cellStyle name="Normal 5 2 2 2 10 3" xfId="20861"/>
    <cellStyle name="Normal 5 2 2 2 11" xfId="15099"/>
    <cellStyle name="Normal 5 2 2 2 11 2" xfId="31264"/>
    <cellStyle name="Normal 5 2 2 2 12" xfId="8611"/>
    <cellStyle name="Normal 5 2 2 2 12 2" xfId="24778"/>
    <cellStyle name="Normal 5 2 2 2 13" xfId="7072"/>
    <cellStyle name="Normal 5 2 2 2 13 2" xfId="23239"/>
    <cellStyle name="Normal 5 2 2 2 14" xfId="16638"/>
    <cellStyle name="Normal 5 2 2 2 14 2" xfId="32803"/>
    <cellStyle name="Normal 5 2 2 2 15" xfId="16751"/>
    <cellStyle name="Normal 5 2 2 2 2" xfId="471"/>
    <cellStyle name="Normal 5 2 2 2 2 10" xfId="8696"/>
    <cellStyle name="Normal 5 2 2 2 2 10 2" xfId="24863"/>
    <cellStyle name="Normal 5 2 2 2 2 11" xfId="7157"/>
    <cellStyle name="Normal 5 2 2 2 2 11 2" xfId="23324"/>
    <cellStyle name="Normal 5 2 2 2 2 12" xfId="16836"/>
    <cellStyle name="Normal 5 2 2 2 2 2" xfId="991"/>
    <cellStyle name="Normal 5 2 2 2 2 2 2" xfId="3282"/>
    <cellStyle name="Normal 5 2 2 2 2 2 2 2" xfId="11317"/>
    <cellStyle name="Normal 5 2 2 2 2 2 2 2 2" xfId="27482"/>
    <cellStyle name="Normal 5 2 2 2 2 2 2 3" xfId="19457"/>
    <cellStyle name="Normal 5 2 2 2 2 2 3" xfId="5617"/>
    <cellStyle name="Normal 5 2 2 2 2 2 3 2" xfId="13644"/>
    <cellStyle name="Normal 5 2 2 2 2 2 3 2 2" xfId="29809"/>
    <cellStyle name="Normal 5 2 2 2 2 2 3 3" xfId="21784"/>
    <cellStyle name="Normal 5 2 2 2 2 2 4" xfId="15581"/>
    <cellStyle name="Normal 5 2 2 2 2 2 4 2" xfId="31746"/>
    <cellStyle name="Normal 5 2 2 2 2 2 5" xfId="9093"/>
    <cellStyle name="Normal 5 2 2 2 2 2 5 2" xfId="25260"/>
    <cellStyle name="Normal 5 2 2 2 2 2 6" xfId="7554"/>
    <cellStyle name="Normal 5 2 2 2 2 2 6 2" xfId="23721"/>
    <cellStyle name="Normal 5 2 2 2 2 2 7" xfId="17234"/>
    <cellStyle name="Normal 5 2 2 2 2 3" xfId="1400"/>
    <cellStyle name="Normal 5 2 2 2 2 3 2" xfId="3681"/>
    <cellStyle name="Normal 5 2 2 2 2 3 2 2" xfId="11714"/>
    <cellStyle name="Normal 5 2 2 2 2 3 2 2 2" xfId="27879"/>
    <cellStyle name="Normal 5 2 2 2 2 3 2 3" xfId="19854"/>
    <cellStyle name="Normal 5 2 2 2 2 3 3" xfId="6014"/>
    <cellStyle name="Normal 5 2 2 2 2 3 3 2" xfId="14041"/>
    <cellStyle name="Normal 5 2 2 2 2 3 3 2 2" xfId="30206"/>
    <cellStyle name="Normal 5 2 2 2 2 3 3 3" xfId="22181"/>
    <cellStyle name="Normal 5 2 2 2 2 3 4" xfId="15978"/>
    <cellStyle name="Normal 5 2 2 2 2 3 4 2" xfId="32143"/>
    <cellStyle name="Normal 5 2 2 2 2 3 5" xfId="9491"/>
    <cellStyle name="Normal 5 2 2 2 2 3 5 2" xfId="25657"/>
    <cellStyle name="Normal 5 2 2 2 2 3 6" xfId="7951"/>
    <cellStyle name="Normal 5 2 2 2 2 3 6 2" xfId="24118"/>
    <cellStyle name="Normal 5 2 2 2 2 3 7" xfId="17631"/>
    <cellStyle name="Normal 5 2 2 2 2 4" xfId="1816"/>
    <cellStyle name="Normal 5 2 2 2 2 4 2" xfId="4097"/>
    <cellStyle name="Normal 5 2 2 2 2 4 2 2" xfId="12129"/>
    <cellStyle name="Normal 5 2 2 2 2 4 2 2 2" xfId="28294"/>
    <cellStyle name="Normal 5 2 2 2 2 4 2 3" xfId="20269"/>
    <cellStyle name="Normal 5 2 2 2 2 4 3" xfId="6429"/>
    <cellStyle name="Normal 5 2 2 2 2 4 3 2" xfId="14456"/>
    <cellStyle name="Normal 5 2 2 2 2 4 3 2 2" xfId="30621"/>
    <cellStyle name="Normal 5 2 2 2 2 4 3 3" xfId="22596"/>
    <cellStyle name="Normal 5 2 2 2 2 4 4" xfId="16393"/>
    <cellStyle name="Normal 5 2 2 2 2 4 4 2" xfId="32558"/>
    <cellStyle name="Normal 5 2 2 2 2 4 5" xfId="9907"/>
    <cellStyle name="Normal 5 2 2 2 2 4 5 2" xfId="26072"/>
    <cellStyle name="Normal 5 2 2 2 2 4 6" xfId="8366"/>
    <cellStyle name="Normal 5 2 2 2 2 4 6 2" xfId="24533"/>
    <cellStyle name="Normal 5 2 2 2 2 4 7" xfId="18046"/>
    <cellStyle name="Normal 5 2 2 2 2 5" xfId="2215"/>
    <cellStyle name="Normal 5 2 2 2 2 5 2" xfId="4496"/>
    <cellStyle name="Normal 5 2 2 2 2 5 2 2" xfId="12526"/>
    <cellStyle name="Normal 5 2 2 2 2 5 2 2 2" xfId="28691"/>
    <cellStyle name="Normal 5 2 2 2 2 5 2 3" xfId="20666"/>
    <cellStyle name="Normal 5 2 2 2 2 5 3" xfId="6826"/>
    <cellStyle name="Normal 5 2 2 2 2 5 3 2" xfId="14853"/>
    <cellStyle name="Normal 5 2 2 2 2 5 3 2 2" xfId="31018"/>
    <cellStyle name="Normal 5 2 2 2 2 5 3 3" xfId="22993"/>
    <cellStyle name="Normal 5 2 2 2 2 5 4" xfId="10304"/>
    <cellStyle name="Normal 5 2 2 2 2 5 4 2" xfId="26469"/>
    <cellStyle name="Normal 5 2 2 2 2 5 5" xfId="18444"/>
    <cellStyle name="Normal 5 2 2 2 2 6" xfId="2858"/>
    <cellStyle name="Normal 5 2 2 2 2 6 2" xfId="5220"/>
    <cellStyle name="Normal 5 2 2 2 2 6 2 2" xfId="13247"/>
    <cellStyle name="Normal 5 2 2 2 2 6 2 2 2" xfId="29412"/>
    <cellStyle name="Normal 5 2 2 2 2 6 2 3" xfId="21387"/>
    <cellStyle name="Normal 5 2 2 2 2 6 3" xfId="10920"/>
    <cellStyle name="Normal 5 2 2 2 2 6 3 2" xfId="27085"/>
    <cellStyle name="Normal 5 2 2 2 2 6 4" xfId="19060"/>
    <cellStyle name="Normal 5 2 2 2 2 7" xfId="2625"/>
    <cellStyle name="Normal 5 2 2 2 2 7 2" xfId="10705"/>
    <cellStyle name="Normal 5 2 2 2 2 7 2 2" xfId="26870"/>
    <cellStyle name="Normal 5 2 2 2 2 7 3" xfId="18845"/>
    <cellStyle name="Normal 5 2 2 2 2 8" xfId="4894"/>
    <cellStyle name="Normal 5 2 2 2 2 8 2" xfId="12921"/>
    <cellStyle name="Normal 5 2 2 2 2 8 2 2" xfId="29086"/>
    <cellStyle name="Normal 5 2 2 2 2 8 3" xfId="21061"/>
    <cellStyle name="Normal 5 2 2 2 2 9" xfId="15184"/>
    <cellStyle name="Normal 5 2 2 2 2 9 2" xfId="31349"/>
    <cellStyle name="Normal 5 2 2 2 3" xfId="632"/>
    <cellStyle name="Normal 5 2 2 2 3 10" xfId="8811"/>
    <cellStyle name="Normal 5 2 2 2 3 10 2" xfId="24978"/>
    <cellStyle name="Normal 5 2 2 2 3 11" xfId="7272"/>
    <cellStyle name="Normal 5 2 2 2 3 11 2" xfId="23439"/>
    <cellStyle name="Normal 5 2 2 2 3 12" xfId="16952"/>
    <cellStyle name="Normal 5 2 2 2 3 2" xfId="1116"/>
    <cellStyle name="Normal 5 2 2 2 3 2 2" xfId="3397"/>
    <cellStyle name="Normal 5 2 2 2 3 2 2 2" xfId="11432"/>
    <cellStyle name="Normal 5 2 2 2 3 2 2 2 2" xfId="27597"/>
    <cellStyle name="Normal 5 2 2 2 3 2 2 3" xfId="19572"/>
    <cellStyle name="Normal 5 2 2 2 3 2 3" xfId="5732"/>
    <cellStyle name="Normal 5 2 2 2 3 2 3 2" xfId="13759"/>
    <cellStyle name="Normal 5 2 2 2 3 2 3 2 2" xfId="29924"/>
    <cellStyle name="Normal 5 2 2 2 3 2 3 3" xfId="21899"/>
    <cellStyle name="Normal 5 2 2 2 3 2 4" xfId="15696"/>
    <cellStyle name="Normal 5 2 2 2 3 2 4 2" xfId="31861"/>
    <cellStyle name="Normal 5 2 2 2 3 2 5" xfId="9208"/>
    <cellStyle name="Normal 5 2 2 2 3 2 5 2" xfId="25375"/>
    <cellStyle name="Normal 5 2 2 2 3 2 6" xfId="7669"/>
    <cellStyle name="Normal 5 2 2 2 3 2 6 2" xfId="23836"/>
    <cellStyle name="Normal 5 2 2 2 3 2 7" xfId="17349"/>
    <cellStyle name="Normal 5 2 2 2 3 3" xfId="1515"/>
    <cellStyle name="Normal 5 2 2 2 3 3 2" xfId="3796"/>
    <cellStyle name="Normal 5 2 2 2 3 3 2 2" xfId="11829"/>
    <cellStyle name="Normal 5 2 2 2 3 3 2 2 2" xfId="27994"/>
    <cellStyle name="Normal 5 2 2 2 3 3 2 3" xfId="19969"/>
    <cellStyle name="Normal 5 2 2 2 3 3 3" xfId="6129"/>
    <cellStyle name="Normal 5 2 2 2 3 3 3 2" xfId="14156"/>
    <cellStyle name="Normal 5 2 2 2 3 3 3 2 2" xfId="30321"/>
    <cellStyle name="Normal 5 2 2 2 3 3 3 3" xfId="22296"/>
    <cellStyle name="Normal 5 2 2 2 3 3 4" xfId="16093"/>
    <cellStyle name="Normal 5 2 2 2 3 3 4 2" xfId="32258"/>
    <cellStyle name="Normal 5 2 2 2 3 3 5" xfId="9606"/>
    <cellStyle name="Normal 5 2 2 2 3 3 5 2" xfId="25772"/>
    <cellStyle name="Normal 5 2 2 2 3 3 6" xfId="8066"/>
    <cellStyle name="Normal 5 2 2 2 3 3 6 2" xfId="24233"/>
    <cellStyle name="Normal 5 2 2 2 3 3 7" xfId="17746"/>
    <cellStyle name="Normal 5 2 2 2 3 4" xfId="1931"/>
    <cellStyle name="Normal 5 2 2 2 3 4 2" xfId="4212"/>
    <cellStyle name="Normal 5 2 2 2 3 4 2 2" xfId="12244"/>
    <cellStyle name="Normal 5 2 2 2 3 4 2 2 2" xfId="28409"/>
    <cellStyle name="Normal 5 2 2 2 3 4 2 3" xfId="20384"/>
    <cellStyle name="Normal 5 2 2 2 3 4 3" xfId="6544"/>
    <cellStyle name="Normal 5 2 2 2 3 4 3 2" xfId="14571"/>
    <cellStyle name="Normal 5 2 2 2 3 4 3 2 2" xfId="30736"/>
    <cellStyle name="Normal 5 2 2 2 3 4 3 3" xfId="22711"/>
    <cellStyle name="Normal 5 2 2 2 3 4 4" xfId="16508"/>
    <cellStyle name="Normal 5 2 2 2 3 4 4 2" xfId="32673"/>
    <cellStyle name="Normal 5 2 2 2 3 4 5" xfId="10022"/>
    <cellStyle name="Normal 5 2 2 2 3 4 5 2" xfId="26187"/>
    <cellStyle name="Normal 5 2 2 2 3 4 6" xfId="8481"/>
    <cellStyle name="Normal 5 2 2 2 3 4 6 2" xfId="24648"/>
    <cellStyle name="Normal 5 2 2 2 3 4 7" xfId="18161"/>
    <cellStyle name="Normal 5 2 2 2 3 5" xfId="2330"/>
    <cellStyle name="Normal 5 2 2 2 3 5 2" xfId="4611"/>
    <cellStyle name="Normal 5 2 2 2 3 5 2 2" xfId="12641"/>
    <cellStyle name="Normal 5 2 2 2 3 5 2 2 2" xfId="28806"/>
    <cellStyle name="Normal 5 2 2 2 3 5 2 3" xfId="20781"/>
    <cellStyle name="Normal 5 2 2 2 3 5 3" xfId="6941"/>
    <cellStyle name="Normal 5 2 2 2 3 5 3 2" xfId="14968"/>
    <cellStyle name="Normal 5 2 2 2 3 5 3 2 2" xfId="31133"/>
    <cellStyle name="Normal 5 2 2 2 3 5 3 3" xfId="23108"/>
    <cellStyle name="Normal 5 2 2 2 3 5 4" xfId="10419"/>
    <cellStyle name="Normal 5 2 2 2 3 5 4 2" xfId="26584"/>
    <cellStyle name="Normal 5 2 2 2 3 5 5" xfId="18559"/>
    <cellStyle name="Normal 5 2 2 2 3 6" xfId="2989"/>
    <cellStyle name="Normal 5 2 2 2 3 6 2" xfId="5335"/>
    <cellStyle name="Normal 5 2 2 2 3 6 2 2" xfId="13362"/>
    <cellStyle name="Normal 5 2 2 2 3 6 2 2 2" xfId="29527"/>
    <cellStyle name="Normal 5 2 2 2 3 6 2 3" xfId="21502"/>
    <cellStyle name="Normal 5 2 2 2 3 6 3" xfId="11035"/>
    <cellStyle name="Normal 5 2 2 2 3 6 3 2" xfId="27200"/>
    <cellStyle name="Normal 5 2 2 2 3 6 4" xfId="19175"/>
    <cellStyle name="Normal 5 2 2 2 3 7" xfId="2741"/>
    <cellStyle name="Normal 5 2 2 2 3 7 2" xfId="10816"/>
    <cellStyle name="Normal 5 2 2 2 3 7 2 2" xfId="26981"/>
    <cellStyle name="Normal 5 2 2 2 3 7 3" xfId="18956"/>
    <cellStyle name="Normal 5 2 2 2 3 8" xfId="5005"/>
    <cellStyle name="Normal 5 2 2 2 3 8 2" xfId="13032"/>
    <cellStyle name="Normal 5 2 2 2 3 8 2 2" xfId="29197"/>
    <cellStyle name="Normal 5 2 2 2 3 8 3" xfId="21172"/>
    <cellStyle name="Normal 5 2 2 2 3 9" xfId="15299"/>
    <cellStyle name="Normal 5 2 2 2 3 9 2" xfId="31464"/>
    <cellStyle name="Normal 5 2 2 2 4" xfId="902"/>
    <cellStyle name="Normal 5 2 2 2 4 10" xfId="7469"/>
    <cellStyle name="Normal 5 2 2 2 4 10 2" xfId="23636"/>
    <cellStyle name="Normal 5 2 2 2 4 11" xfId="17149"/>
    <cellStyle name="Normal 5 2 2 2 4 2" xfId="1315"/>
    <cellStyle name="Normal 5 2 2 2 4 2 2" xfId="3596"/>
    <cellStyle name="Normal 5 2 2 2 4 2 2 2" xfId="11629"/>
    <cellStyle name="Normal 5 2 2 2 4 2 2 2 2" xfId="27794"/>
    <cellStyle name="Normal 5 2 2 2 4 2 2 3" xfId="19769"/>
    <cellStyle name="Normal 5 2 2 2 4 2 3" xfId="5929"/>
    <cellStyle name="Normal 5 2 2 2 4 2 3 2" xfId="13956"/>
    <cellStyle name="Normal 5 2 2 2 4 2 3 2 2" xfId="30121"/>
    <cellStyle name="Normal 5 2 2 2 4 2 3 3" xfId="22096"/>
    <cellStyle name="Normal 5 2 2 2 4 2 4" xfId="15893"/>
    <cellStyle name="Normal 5 2 2 2 4 2 4 2" xfId="32058"/>
    <cellStyle name="Normal 5 2 2 2 4 2 5" xfId="9406"/>
    <cellStyle name="Normal 5 2 2 2 4 2 5 2" xfId="25572"/>
    <cellStyle name="Normal 5 2 2 2 4 2 6" xfId="7866"/>
    <cellStyle name="Normal 5 2 2 2 4 2 6 2" xfId="24033"/>
    <cellStyle name="Normal 5 2 2 2 4 2 7" xfId="17546"/>
    <cellStyle name="Normal 5 2 2 2 4 3" xfId="1731"/>
    <cellStyle name="Normal 5 2 2 2 4 3 2" xfId="4012"/>
    <cellStyle name="Normal 5 2 2 2 4 3 2 2" xfId="12044"/>
    <cellStyle name="Normal 5 2 2 2 4 3 2 2 2" xfId="28209"/>
    <cellStyle name="Normal 5 2 2 2 4 3 2 3" xfId="20184"/>
    <cellStyle name="Normal 5 2 2 2 4 3 3" xfId="6344"/>
    <cellStyle name="Normal 5 2 2 2 4 3 3 2" xfId="14371"/>
    <cellStyle name="Normal 5 2 2 2 4 3 3 2 2" xfId="30536"/>
    <cellStyle name="Normal 5 2 2 2 4 3 3 3" xfId="22511"/>
    <cellStyle name="Normal 5 2 2 2 4 3 4" xfId="16308"/>
    <cellStyle name="Normal 5 2 2 2 4 3 4 2" xfId="32473"/>
    <cellStyle name="Normal 5 2 2 2 4 3 5" xfId="9822"/>
    <cellStyle name="Normal 5 2 2 2 4 3 5 2" xfId="25987"/>
    <cellStyle name="Normal 5 2 2 2 4 3 6" xfId="8281"/>
    <cellStyle name="Normal 5 2 2 2 4 3 6 2" xfId="24448"/>
    <cellStyle name="Normal 5 2 2 2 4 3 7" xfId="17961"/>
    <cellStyle name="Normal 5 2 2 2 4 4" xfId="2130"/>
    <cellStyle name="Normal 5 2 2 2 4 4 2" xfId="4411"/>
    <cellStyle name="Normal 5 2 2 2 4 4 2 2" xfId="12441"/>
    <cellStyle name="Normal 5 2 2 2 4 4 2 2 2" xfId="28606"/>
    <cellStyle name="Normal 5 2 2 2 4 4 2 3" xfId="20581"/>
    <cellStyle name="Normal 5 2 2 2 4 4 3" xfId="6741"/>
    <cellStyle name="Normal 5 2 2 2 4 4 3 2" xfId="14768"/>
    <cellStyle name="Normal 5 2 2 2 4 4 3 2 2" xfId="30933"/>
    <cellStyle name="Normal 5 2 2 2 4 4 3 3" xfId="22908"/>
    <cellStyle name="Normal 5 2 2 2 4 4 4" xfId="10219"/>
    <cellStyle name="Normal 5 2 2 2 4 4 4 2" xfId="26384"/>
    <cellStyle name="Normal 5 2 2 2 4 4 5" xfId="18359"/>
    <cellStyle name="Normal 5 2 2 2 4 5" xfId="3197"/>
    <cellStyle name="Normal 5 2 2 2 4 5 2" xfId="5532"/>
    <cellStyle name="Normal 5 2 2 2 4 5 2 2" xfId="13559"/>
    <cellStyle name="Normal 5 2 2 2 4 5 2 2 2" xfId="29724"/>
    <cellStyle name="Normal 5 2 2 2 4 5 2 3" xfId="21699"/>
    <cellStyle name="Normal 5 2 2 2 4 5 3" xfId="11232"/>
    <cellStyle name="Normal 5 2 2 2 4 5 3 2" xfId="27397"/>
    <cellStyle name="Normal 5 2 2 2 4 5 4" xfId="19372"/>
    <cellStyle name="Normal 5 2 2 2 4 6" xfId="2559"/>
    <cellStyle name="Normal 5 2 2 2 4 6 2" xfId="10641"/>
    <cellStyle name="Normal 5 2 2 2 4 6 2 2" xfId="26806"/>
    <cellStyle name="Normal 5 2 2 2 4 6 3" xfId="18781"/>
    <cellStyle name="Normal 5 2 2 2 4 7" xfId="4813"/>
    <cellStyle name="Normal 5 2 2 2 4 7 2" xfId="12840"/>
    <cellStyle name="Normal 5 2 2 2 4 7 2 2" xfId="29005"/>
    <cellStyle name="Normal 5 2 2 2 4 7 3" xfId="20980"/>
    <cellStyle name="Normal 5 2 2 2 4 8" xfId="15496"/>
    <cellStyle name="Normal 5 2 2 2 4 8 2" xfId="31661"/>
    <cellStyle name="Normal 5 2 2 2 4 9" xfId="9008"/>
    <cellStyle name="Normal 5 2 2 2 4 9 2" xfId="25175"/>
    <cellStyle name="Normal 5 2 2 2 5" xfId="713"/>
    <cellStyle name="Normal 5 2 2 2 5 2" xfId="3067"/>
    <cellStyle name="Normal 5 2 2 2 5 2 2" xfId="11111"/>
    <cellStyle name="Normal 5 2 2 2 5 2 2 2" xfId="27276"/>
    <cellStyle name="Normal 5 2 2 2 5 2 3" xfId="19251"/>
    <cellStyle name="Normal 5 2 2 2 5 3" xfId="5411"/>
    <cellStyle name="Normal 5 2 2 2 5 3 2" xfId="13438"/>
    <cellStyle name="Normal 5 2 2 2 5 3 2 2" xfId="29603"/>
    <cellStyle name="Normal 5 2 2 2 5 3 3" xfId="21578"/>
    <cellStyle name="Normal 5 2 2 2 5 4" xfId="15375"/>
    <cellStyle name="Normal 5 2 2 2 5 4 2" xfId="31540"/>
    <cellStyle name="Normal 5 2 2 2 5 5" xfId="8887"/>
    <cellStyle name="Normal 5 2 2 2 5 5 2" xfId="25054"/>
    <cellStyle name="Normal 5 2 2 2 5 6" xfId="7348"/>
    <cellStyle name="Normal 5 2 2 2 5 6 2" xfId="23515"/>
    <cellStyle name="Normal 5 2 2 2 5 7" xfId="17028"/>
    <cellStyle name="Normal 5 2 2 2 6" xfId="1193"/>
    <cellStyle name="Normal 5 2 2 2 6 2" xfId="3474"/>
    <cellStyle name="Normal 5 2 2 2 6 2 2" xfId="11508"/>
    <cellStyle name="Normal 5 2 2 2 6 2 2 2" xfId="27673"/>
    <cellStyle name="Normal 5 2 2 2 6 2 3" xfId="19648"/>
    <cellStyle name="Normal 5 2 2 2 6 3" xfId="5808"/>
    <cellStyle name="Normal 5 2 2 2 6 3 2" xfId="13835"/>
    <cellStyle name="Normal 5 2 2 2 6 3 2 2" xfId="30000"/>
    <cellStyle name="Normal 5 2 2 2 6 3 3" xfId="21975"/>
    <cellStyle name="Normal 5 2 2 2 6 4" xfId="15772"/>
    <cellStyle name="Normal 5 2 2 2 6 4 2" xfId="31937"/>
    <cellStyle name="Normal 5 2 2 2 6 5" xfId="9284"/>
    <cellStyle name="Normal 5 2 2 2 6 5 2" xfId="25451"/>
    <cellStyle name="Normal 5 2 2 2 6 6" xfId="7745"/>
    <cellStyle name="Normal 5 2 2 2 6 6 2" xfId="23912"/>
    <cellStyle name="Normal 5 2 2 2 6 7" xfId="17425"/>
    <cellStyle name="Normal 5 2 2 2 7" xfId="1610"/>
    <cellStyle name="Normal 5 2 2 2 7 2" xfId="3891"/>
    <cellStyle name="Normal 5 2 2 2 7 2 2" xfId="11923"/>
    <cellStyle name="Normal 5 2 2 2 7 2 2 2" xfId="28088"/>
    <cellStyle name="Normal 5 2 2 2 7 2 3" xfId="20063"/>
    <cellStyle name="Normal 5 2 2 2 7 3" xfId="6223"/>
    <cellStyle name="Normal 5 2 2 2 7 3 2" xfId="14250"/>
    <cellStyle name="Normal 5 2 2 2 7 3 2 2" xfId="30415"/>
    <cellStyle name="Normal 5 2 2 2 7 3 3" xfId="22390"/>
    <cellStyle name="Normal 5 2 2 2 7 4" xfId="16187"/>
    <cellStyle name="Normal 5 2 2 2 7 4 2" xfId="32352"/>
    <cellStyle name="Normal 5 2 2 2 7 5" xfId="9701"/>
    <cellStyle name="Normal 5 2 2 2 7 5 2" xfId="25866"/>
    <cellStyle name="Normal 5 2 2 2 7 6" xfId="8160"/>
    <cellStyle name="Normal 5 2 2 2 7 6 2" xfId="24327"/>
    <cellStyle name="Normal 5 2 2 2 7 7" xfId="17840"/>
    <cellStyle name="Normal 5 2 2 2 8" xfId="2008"/>
    <cellStyle name="Normal 5 2 2 2 8 2" xfId="4289"/>
    <cellStyle name="Normal 5 2 2 2 8 2 2" xfId="12320"/>
    <cellStyle name="Normal 5 2 2 2 8 2 2 2" xfId="28485"/>
    <cellStyle name="Normal 5 2 2 2 8 2 3" xfId="20460"/>
    <cellStyle name="Normal 5 2 2 2 8 3" xfId="6620"/>
    <cellStyle name="Normal 5 2 2 2 8 3 2" xfId="14647"/>
    <cellStyle name="Normal 5 2 2 2 8 3 2 2" xfId="30812"/>
    <cellStyle name="Normal 5 2 2 2 8 3 3" xfId="22787"/>
    <cellStyle name="Normal 5 2 2 2 8 4" xfId="10098"/>
    <cellStyle name="Normal 5 2 2 2 8 4 2" xfId="26263"/>
    <cellStyle name="Normal 5 2 2 2 8 5" xfId="18238"/>
    <cellStyle name="Normal 5 2 2 2 9" xfId="2476"/>
    <cellStyle name="Normal 5 2 2 2 9 2" xfId="5135"/>
    <cellStyle name="Normal 5 2 2 2 9 2 2" xfId="13162"/>
    <cellStyle name="Normal 5 2 2 2 9 2 2 2" xfId="29327"/>
    <cellStyle name="Normal 5 2 2 2 9 2 3" xfId="21302"/>
    <cellStyle name="Normal 5 2 2 2 9 3" xfId="10564"/>
    <cellStyle name="Normal 5 2 2 2 9 3 2" xfId="26729"/>
    <cellStyle name="Normal 5 2 2 2 9 4" xfId="18704"/>
    <cellStyle name="Normal 5 2 2 3" xfId="472"/>
    <cellStyle name="Normal 5 2 2 3 10" xfId="4695"/>
    <cellStyle name="Normal 5 2 2 3 10 2" xfId="12722"/>
    <cellStyle name="Normal 5 2 2 3 10 2 2" xfId="28887"/>
    <cellStyle name="Normal 5 2 2 3 10 3" xfId="20862"/>
    <cellStyle name="Normal 5 2 2 3 11" xfId="15185"/>
    <cellStyle name="Normal 5 2 2 3 11 2" xfId="31350"/>
    <cellStyle name="Normal 5 2 2 3 12" xfId="8697"/>
    <cellStyle name="Normal 5 2 2 3 12 2" xfId="24864"/>
    <cellStyle name="Normal 5 2 2 3 13" xfId="7158"/>
    <cellStyle name="Normal 5 2 2 3 13 2" xfId="23325"/>
    <cellStyle name="Normal 5 2 2 3 14" xfId="16837"/>
    <cellStyle name="Normal 5 2 2 3 2" xfId="633"/>
    <cellStyle name="Normal 5 2 2 3 2 10" xfId="8812"/>
    <cellStyle name="Normal 5 2 2 3 2 10 2" xfId="24979"/>
    <cellStyle name="Normal 5 2 2 3 2 11" xfId="7273"/>
    <cellStyle name="Normal 5 2 2 3 2 11 2" xfId="23440"/>
    <cellStyle name="Normal 5 2 2 3 2 12" xfId="16953"/>
    <cellStyle name="Normal 5 2 2 3 2 2" xfId="1117"/>
    <cellStyle name="Normal 5 2 2 3 2 2 2" xfId="3398"/>
    <cellStyle name="Normal 5 2 2 3 2 2 2 2" xfId="11433"/>
    <cellStyle name="Normal 5 2 2 3 2 2 2 2 2" xfId="27598"/>
    <cellStyle name="Normal 5 2 2 3 2 2 2 3" xfId="19573"/>
    <cellStyle name="Normal 5 2 2 3 2 2 3" xfId="5733"/>
    <cellStyle name="Normal 5 2 2 3 2 2 3 2" xfId="13760"/>
    <cellStyle name="Normal 5 2 2 3 2 2 3 2 2" xfId="29925"/>
    <cellStyle name="Normal 5 2 2 3 2 2 3 3" xfId="21900"/>
    <cellStyle name="Normal 5 2 2 3 2 2 4" xfId="15697"/>
    <cellStyle name="Normal 5 2 2 3 2 2 4 2" xfId="31862"/>
    <cellStyle name="Normal 5 2 2 3 2 2 5" xfId="9209"/>
    <cellStyle name="Normal 5 2 2 3 2 2 5 2" xfId="25376"/>
    <cellStyle name="Normal 5 2 2 3 2 2 6" xfId="7670"/>
    <cellStyle name="Normal 5 2 2 3 2 2 6 2" xfId="23837"/>
    <cellStyle name="Normal 5 2 2 3 2 2 7" xfId="17350"/>
    <cellStyle name="Normal 5 2 2 3 2 3" xfId="1516"/>
    <cellStyle name="Normal 5 2 2 3 2 3 2" xfId="3797"/>
    <cellStyle name="Normal 5 2 2 3 2 3 2 2" xfId="11830"/>
    <cellStyle name="Normal 5 2 2 3 2 3 2 2 2" xfId="27995"/>
    <cellStyle name="Normal 5 2 2 3 2 3 2 3" xfId="19970"/>
    <cellStyle name="Normal 5 2 2 3 2 3 3" xfId="6130"/>
    <cellStyle name="Normal 5 2 2 3 2 3 3 2" xfId="14157"/>
    <cellStyle name="Normal 5 2 2 3 2 3 3 2 2" xfId="30322"/>
    <cellStyle name="Normal 5 2 2 3 2 3 3 3" xfId="22297"/>
    <cellStyle name="Normal 5 2 2 3 2 3 4" xfId="16094"/>
    <cellStyle name="Normal 5 2 2 3 2 3 4 2" xfId="32259"/>
    <cellStyle name="Normal 5 2 2 3 2 3 5" xfId="9607"/>
    <cellStyle name="Normal 5 2 2 3 2 3 5 2" xfId="25773"/>
    <cellStyle name="Normal 5 2 2 3 2 3 6" xfId="8067"/>
    <cellStyle name="Normal 5 2 2 3 2 3 6 2" xfId="24234"/>
    <cellStyle name="Normal 5 2 2 3 2 3 7" xfId="17747"/>
    <cellStyle name="Normal 5 2 2 3 2 4" xfId="1932"/>
    <cellStyle name="Normal 5 2 2 3 2 4 2" xfId="4213"/>
    <cellStyle name="Normal 5 2 2 3 2 4 2 2" xfId="12245"/>
    <cellStyle name="Normal 5 2 2 3 2 4 2 2 2" xfId="28410"/>
    <cellStyle name="Normal 5 2 2 3 2 4 2 3" xfId="20385"/>
    <cellStyle name="Normal 5 2 2 3 2 4 3" xfId="6545"/>
    <cellStyle name="Normal 5 2 2 3 2 4 3 2" xfId="14572"/>
    <cellStyle name="Normal 5 2 2 3 2 4 3 2 2" xfId="30737"/>
    <cellStyle name="Normal 5 2 2 3 2 4 3 3" xfId="22712"/>
    <cellStyle name="Normal 5 2 2 3 2 4 4" xfId="16509"/>
    <cellStyle name="Normal 5 2 2 3 2 4 4 2" xfId="32674"/>
    <cellStyle name="Normal 5 2 2 3 2 4 5" xfId="10023"/>
    <cellStyle name="Normal 5 2 2 3 2 4 5 2" xfId="26188"/>
    <cellStyle name="Normal 5 2 2 3 2 4 6" xfId="8482"/>
    <cellStyle name="Normal 5 2 2 3 2 4 6 2" xfId="24649"/>
    <cellStyle name="Normal 5 2 2 3 2 4 7" xfId="18162"/>
    <cellStyle name="Normal 5 2 2 3 2 5" xfId="2331"/>
    <cellStyle name="Normal 5 2 2 3 2 5 2" xfId="4612"/>
    <cellStyle name="Normal 5 2 2 3 2 5 2 2" xfId="12642"/>
    <cellStyle name="Normal 5 2 2 3 2 5 2 2 2" xfId="28807"/>
    <cellStyle name="Normal 5 2 2 3 2 5 2 3" xfId="20782"/>
    <cellStyle name="Normal 5 2 2 3 2 5 3" xfId="6942"/>
    <cellStyle name="Normal 5 2 2 3 2 5 3 2" xfId="14969"/>
    <cellStyle name="Normal 5 2 2 3 2 5 3 2 2" xfId="31134"/>
    <cellStyle name="Normal 5 2 2 3 2 5 3 3" xfId="23109"/>
    <cellStyle name="Normal 5 2 2 3 2 5 4" xfId="10420"/>
    <cellStyle name="Normal 5 2 2 3 2 5 4 2" xfId="26585"/>
    <cellStyle name="Normal 5 2 2 3 2 5 5" xfId="18560"/>
    <cellStyle name="Normal 5 2 2 3 2 6" xfId="2990"/>
    <cellStyle name="Normal 5 2 2 3 2 6 2" xfId="5336"/>
    <cellStyle name="Normal 5 2 2 3 2 6 2 2" xfId="13363"/>
    <cellStyle name="Normal 5 2 2 3 2 6 2 2 2" xfId="29528"/>
    <cellStyle name="Normal 5 2 2 3 2 6 2 3" xfId="21503"/>
    <cellStyle name="Normal 5 2 2 3 2 6 3" xfId="11036"/>
    <cellStyle name="Normal 5 2 2 3 2 6 3 2" xfId="27201"/>
    <cellStyle name="Normal 5 2 2 3 2 6 4" xfId="19176"/>
    <cellStyle name="Normal 5 2 2 3 2 7" xfId="2742"/>
    <cellStyle name="Normal 5 2 2 3 2 7 2" xfId="10817"/>
    <cellStyle name="Normal 5 2 2 3 2 7 2 2" xfId="26982"/>
    <cellStyle name="Normal 5 2 2 3 2 7 3" xfId="18957"/>
    <cellStyle name="Normal 5 2 2 3 2 8" xfId="5006"/>
    <cellStyle name="Normal 5 2 2 3 2 8 2" xfId="13033"/>
    <cellStyle name="Normal 5 2 2 3 2 8 2 2" xfId="29198"/>
    <cellStyle name="Normal 5 2 2 3 2 8 3" xfId="21173"/>
    <cellStyle name="Normal 5 2 2 3 2 9" xfId="15300"/>
    <cellStyle name="Normal 5 2 2 3 2 9 2" xfId="31465"/>
    <cellStyle name="Normal 5 2 2 3 3" xfId="992"/>
    <cellStyle name="Normal 5 2 2 3 3 10" xfId="7555"/>
    <cellStyle name="Normal 5 2 2 3 3 10 2" xfId="23722"/>
    <cellStyle name="Normal 5 2 2 3 3 11" xfId="17235"/>
    <cellStyle name="Normal 5 2 2 3 3 2" xfId="1401"/>
    <cellStyle name="Normal 5 2 2 3 3 2 2" xfId="3682"/>
    <cellStyle name="Normal 5 2 2 3 3 2 2 2" xfId="11715"/>
    <cellStyle name="Normal 5 2 2 3 3 2 2 2 2" xfId="27880"/>
    <cellStyle name="Normal 5 2 2 3 3 2 2 3" xfId="19855"/>
    <cellStyle name="Normal 5 2 2 3 3 2 3" xfId="6015"/>
    <cellStyle name="Normal 5 2 2 3 3 2 3 2" xfId="14042"/>
    <cellStyle name="Normal 5 2 2 3 3 2 3 2 2" xfId="30207"/>
    <cellStyle name="Normal 5 2 2 3 3 2 3 3" xfId="22182"/>
    <cellStyle name="Normal 5 2 2 3 3 2 4" xfId="15979"/>
    <cellStyle name="Normal 5 2 2 3 3 2 4 2" xfId="32144"/>
    <cellStyle name="Normal 5 2 2 3 3 2 5" xfId="9492"/>
    <cellStyle name="Normal 5 2 2 3 3 2 5 2" xfId="25658"/>
    <cellStyle name="Normal 5 2 2 3 3 2 6" xfId="7952"/>
    <cellStyle name="Normal 5 2 2 3 3 2 6 2" xfId="24119"/>
    <cellStyle name="Normal 5 2 2 3 3 2 7" xfId="17632"/>
    <cellStyle name="Normal 5 2 2 3 3 3" xfId="1817"/>
    <cellStyle name="Normal 5 2 2 3 3 3 2" xfId="4098"/>
    <cellStyle name="Normal 5 2 2 3 3 3 2 2" xfId="12130"/>
    <cellStyle name="Normal 5 2 2 3 3 3 2 2 2" xfId="28295"/>
    <cellStyle name="Normal 5 2 2 3 3 3 2 3" xfId="20270"/>
    <cellStyle name="Normal 5 2 2 3 3 3 3" xfId="6430"/>
    <cellStyle name="Normal 5 2 2 3 3 3 3 2" xfId="14457"/>
    <cellStyle name="Normal 5 2 2 3 3 3 3 2 2" xfId="30622"/>
    <cellStyle name="Normal 5 2 2 3 3 3 3 3" xfId="22597"/>
    <cellStyle name="Normal 5 2 2 3 3 3 4" xfId="16394"/>
    <cellStyle name="Normal 5 2 2 3 3 3 4 2" xfId="32559"/>
    <cellStyle name="Normal 5 2 2 3 3 3 5" xfId="9908"/>
    <cellStyle name="Normal 5 2 2 3 3 3 5 2" xfId="26073"/>
    <cellStyle name="Normal 5 2 2 3 3 3 6" xfId="8367"/>
    <cellStyle name="Normal 5 2 2 3 3 3 6 2" xfId="24534"/>
    <cellStyle name="Normal 5 2 2 3 3 3 7" xfId="18047"/>
    <cellStyle name="Normal 5 2 2 3 3 4" xfId="2216"/>
    <cellStyle name="Normal 5 2 2 3 3 4 2" xfId="4497"/>
    <cellStyle name="Normal 5 2 2 3 3 4 2 2" xfId="12527"/>
    <cellStyle name="Normal 5 2 2 3 3 4 2 2 2" xfId="28692"/>
    <cellStyle name="Normal 5 2 2 3 3 4 2 3" xfId="20667"/>
    <cellStyle name="Normal 5 2 2 3 3 4 3" xfId="6827"/>
    <cellStyle name="Normal 5 2 2 3 3 4 3 2" xfId="14854"/>
    <cellStyle name="Normal 5 2 2 3 3 4 3 2 2" xfId="31019"/>
    <cellStyle name="Normal 5 2 2 3 3 4 3 3" xfId="22994"/>
    <cellStyle name="Normal 5 2 2 3 3 4 4" xfId="10305"/>
    <cellStyle name="Normal 5 2 2 3 3 4 4 2" xfId="26470"/>
    <cellStyle name="Normal 5 2 2 3 3 4 5" xfId="18445"/>
    <cellStyle name="Normal 5 2 2 3 3 5" xfId="3283"/>
    <cellStyle name="Normal 5 2 2 3 3 5 2" xfId="5618"/>
    <cellStyle name="Normal 5 2 2 3 3 5 2 2" xfId="13645"/>
    <cellStyle name="Normal 5 2 2 3 3 5 2 2 2" xfId="29810"/>
    <cellStyle name="Normal 5 2 2 3 3 5 2 3" xfId="21785"/>
    <cellStyle name="Normal 5 2 2 3 3 5 3" xfId="11318"/>
    <cellStyle name="Normal 5 2 2 3 3 5 3 2" xfId="27483"/>
    <cellStyle name="Normal 5 2 2 3 3 5 4" xfId="19458"/>
    <cellStyle name="Normal 5 2 2 3 3 6" xfId="2626"/>
    <cellStyle name="Normal 5 2 2 3 3 6 2" xfId="10706"/>
    <cellStyle name="Normal 5 2 2 3 3 6 2 2" xfId="26871"/>
    <cellStyle name="Normal 5 2 2 3 3 6 3" xfId="18846"/>
    <cellStyle name="Normal 5 2 2 3 3 7" xfId="4895"/>
    <cellStyle name="Normal 5 2 2 3 3 7 2" xfId="12922"/>
    <cellStyle name="Normal 5 2 2 3 3 7 2 2" xfId="29087"/>
    <cellStyle name="Normal 5 2 2 3 3 7 3" xfId="21062"/>
    <cellStyle name="Normal 5 2 2 3 3 8" xfId="15582"/>
    <cellStyle name="Normal 5 2 2 3 3 8 2" xfId="31747"/>
    <cellStyle name="Normal 5 2 2 3 3 9" xfId="9094"/>
    <cellStyle name="Normal 5 2 2 3 3 9 2" xfId="25261"/>
    <cellStyle name="Normal 5 2 2 3 4" xfId="734"/>
    <cellStyle name="Normal 5 2 2 3 4 2" xfId="3088"/>
    <cellStyle name="Normal 5 2 2 3 4 2 2" xfId="11132"/>
    <cellStyle name="Normal 5 2 2 3 4 2 2 2" xfId="27297"/>
    <cellStyle name="Normal 5 2 2 3 4 2 3" xfId="19272"/>
    <cellStyle name="Normal 5 2 2 3 4 3" xfId="5432"/>
    <cellStyle name="Normal 5 2 2 3 4 3 2" xfId="13459"/>
    <cellStyle name="Normal 5 2 2 3 4 3 2 2" xfId="29624"/>
    <cellStyle name="Normal 5 2 2 3 4 3 3" xfId="21599"/>
    <cellStyle name="Normal 5 2 2 3 4 4" xfId="15396"/>
    <cellStyle name="Normal 5 2 2 3 4 4 2" xfId="31561"/>
    <cellStyle name="Normal 5 2 2 3 4 5" xfId="8908"/>
    <cellStyle name="Normal 5 2 2 3 4 5 2" xfId="25075"/>
    <cellStyle name="Normal 5 2 2 3 4 6" xfId="7369"/>
    <cellStyle name="Normal 5 2 2 3 4 6 2" xfId="23536"/>
    <cellStyle name="Normal 5 2 2 3 4 7" xfId="17049"/>
    <cellStyle name="Normal 5 2 2 3 5" xfId="1214"/>
    <cellStyle name="Normal 5 2 2 3 5 2" xfId="3495"/>
    <cellStyle name="Normal 5 2 2 3 5 2 2" xfId="11529"/>
    <cellStyle name="Normal 5 2 2 3 5 2 2 2" xfId="27694"/>
    <cellStyle name="Normal 5 2 2 3 5 2 3" xfId="19669"/>
    <cellStyle name="Normal 5 2 2 3 5 3" xfId="5829"/>
    <cellStyle name="Normal 5 2 2 3 5 3 2" xfId="13856"/>
    <cellStyle name="Normal 5 2 2 3 5 3 2 2" xfId="30021"/>
    <cellStyle name="Normal 5 2 2 3 5 3 3" xfId="21996"/>
    <cellStyle name="Normal 5 2 2 3 5 4" xfId="15793"/>
    <cellStyle name="Normal 5 2 2 3 5 4 2" xfId="31958"/>
    <cellStyle name="Normal 5 2 2 3 5 5" xfId="9305"/>
    <cellStyle name="Normal 5 2 2 3 5 5 2" xfId="25472"/>
    <cellStyle name="Normal 5 2 2 3 5 6" xfId="7766"/>
    <cellStyle name="Normal 5 2 2 3 5 6 2" xfId="23933"/>
    <cellStyle name="Normal 5 2 2 3 5 7" xfId="17446"/>
    <cellStyle name="Normal 5 2 2 3 6" xfId="1631"/>
    <cellStyle name="Normal 5 2 2 3 6 2" xfId="3912"/>
    <cellStyle name="Normal 5 2 2 3 6 2 2" xfId="11944"/>
    <cellStyle name="Normal 5 2 2 3 6 2 2 2" xfId="28109"/>
    <cellStyle name="Normal 5 2 2 3 6 2 3" xfId="20084"/>
    <cellStyle name="Normal 5 2 2 3 6 3" xfId="6244"/>
    <cellStyle name="Normal 5 2 2 3 6 3 2" xfId="14271"/>
    <cellStyle name="Normal 5 2 2 3 6 3 2 2" xfId="30436"/>
    <cellStyle name="Normal 5 2 2 3 6 3 3" xfId="22411"/>
    <cellStyle name="Normal 5 2 2 3 6 4" xfId="16208"/>
    <cellStyle name="Normal 5 2 2 3 6 4 2" xfId="32373"/>
    <cellStyle name="Normal 5 2 2 3 6 5" xfId="9722"/>
    <cellStyle name="Normal 5 2 2 3 6 5 2" xfId="25887"/>
    <cellStyle name="Normal 5 2 2 3 6 6" xfId="8181"/>
    <cellStyle name="Normal 5 2 2 3 6 6 2" xfId="24348"/>
    <cellStyle name="Normal 5 2 2 3 6 7" xfId="17861"/>
    <cellStyle name="Normal 5 2 2 3 7" xfId="2029"/>
    <cellStyle name="Normal 5 2 2 3 7 2" xfId="4310"/>
    <cellStyle name="Normal 5 2 2 3 7 2 2" xfId="12341"/>
    <cellStyle name="Normal 5 2 2 3 7 2 2 2" xfId="28506"/>
    <cellStyle name="Normal 5 2 2 3 7 2 3" xfId="20481"/>
    <cellStyle name="Normal 5 2 2 3 7 3" xfId="6641"/>
    <cellStyle name="Normal 5 2 2 3 7 3 2" xfId="14668"/>
    <cellStyle name="Normal 5 2 2 3 7 3 2 2" xfId="30833"/>
    <cellStyle name="Normal 5 2 2 3 7 3 3" xfId="22808"/>
    <cellStyle name="Normal 5 2 2 3 7 4" xfId="10119"/>
    <cellStyle name="Normal 5 2 2 3 7 4 2" xfId="26284"/>
    <cellStyle name="Normal 5 2 2 3 7 5" xfId="18259"/>
    <cellStyle name="Normal 5 2 2 3 8" xfId="2859"/>
    <cellStyle name="Normal 5 2 2 3 8 2" xfId="5221"/>
    <cellStyle name="Normal 5 2 2 3 8 2 2" xfId="13248"/>
    <cellStyle name="Normal 5 2 2 3 8 2 2 2" xfId="29413"/>
    <cellStyle name="Normal 5 2 2 3 8 2 3" xfId="21388"/>
    <cellStyle name="Normal 5 2 2 3 8 3" xfId="10921"/>
    <cellStyle name="Normal 5 2 2 3 8 3 2" xfId="27086"/>
    <cellStyle name="Normal 5 2 2 3 8 4" xfId="19061"/>
    <cellStyle name="Normal 5 2 2 3 9" xfId="2517"/>
    <cellStyle name="Normal 5 2 2 3 9 2" xfId="10605"/>
    <cellStyle name="Normal 5 2 2 3 9 2 2" xfId="26770"/>
    <cellStyle name="Normal 5 2 2 3 9 3" xfId="18745"/>
    <cellStyle name="Normal 5 2 2 4" xfId="473"/>
    <cellStyle name="Normal 5 2 2 4 10" xfId="8698"/>
    <cellStyle name="Normal 5 2 2 4 10 2" xfId="24865"/>
    <cellStyle name="Normal 5 2 2 4 11" xfId="7159"/>
    <cellStyle name="Normal 5 2 2 4 11 2" xfId="23326"/>
    <cellStyle name="Normal 5 2 2 4 12" xfId="16838"/>
    <cellStyle name="Normal 5 2 2 4 2" xfId="993"/>
    <cellStyle name="Normal 5 2 2 4 2 2" xfId="3284"/>
    <cellStyle name="Normal 5 2 2 4 2 2 2" xfId="11319"/>
    <cellStyle name="Normal 5 2 2 4 2 2 2 2" xfId="27484"/>
    <cellStyle name="Normal 5 2 2 4 2 2 3" xfId="19459"/>
    <cellStyle name="Normal 5 2 2 4 2 3" xfId="5619"/>
    <cellStyle name="Normal 5 2 2 4 2 3 2" xfId="13646"/>
    <cellStyle name="Normal 5 2 2 4 2 3 2 2" xfId="29811"/>
    <cellStyle name="Normal 5 2 2 4 2 3 3" xfId="21786"/>
    <cellStyle name="Normal 5 2 2 4 2 4" xfId="15583"/>
    <cellStyle name="Normal 5 2 2 4 2 4 2" xfId="31748"/>
    <cellStyle name="Normal 5 2 2 4 2 5" xfId="9095"/>
    <cellStyle name="Normal 5 2 2 4 2 5 2" xfId="25262"/>
    <cellStyle name="Normal 5 2 2 4 2 6" xfId="7556"/>
    <cellStyle name="Normal 5 2 2 4 2 6 2" xfId="23723"/>
    <cellStyle name="Normal 5 2 2 4 2 7" xfId="17236"/>
    <cellStyle name="Normal 5 2 2 4 3" xfId="1402"/>
    <cellStyle name="Normal 5 2 2 4 3 2" xfId="3683"/>
    <cellStyle name="Normal 5 2 2 4 3 2 2" xfId="11716"/>
    <cellStyle name="Normal 5 2 2 4 3 2 2 2" xfId="27881"/>
    <cellStyle name="Normal 5 2 2 4 3 2 3" xfId="19856"/>
    <cellStyle name="Normal 5 2 2 4 3 3" xfId="6016"/>
    <cellStyle name="Normal 5 2 2 4 3 3 2" xfId="14043"/>
    <cellStyle name="Normal 5 2 2 4 3 3 2 2" xfId="30208"/>
    <cellStyle name="Normal 5 2 2 4 3 3 3" xfId="22183"/>
    <cellStyle name="Normal 5 2 2 4 3 4" xfId="15980"/>
    <cellStyle name="Normal 5 2 2 4 3 4 2" xfId="32145"/>
    <cellStyle name="Normal 5 2 2 4 3 5" xfId="9493"/>
    <cellStyle name="Normal 5 2 2 4 3 5 2" xfId="25659"/>
    <cellStyle name="Normal 5 2 2 4 3 6" xfId="7953"/>
    <cellStyle name="Normal 5 2 2 4 3 6 2" xfId="24120"/>
    <cellStyle name="Normal 5 2 2 4 3 7" xfId="17633"/>
    <cellStyle name="Normal 5 2 2 4 4" xfId="1818"/>
    <cellStyle name="Normal 5 2 2 4 4 2" xfId="4099"/>
    <cellStyle name="Normal 5 2 2 4 4 2 2" xfId="12131"/>
    <cellStyle name="Normal 5 2 2 4 4 2 2 2" xfId="28296"/>
    <cellStyle name="Normal 5 2 2 4 4 2 3" xfId="20271"/>
    <cellStyle name="Normal 5 2 2 4 4 3" xfId="6431"/>
    <cellStyle name="Normal 5 2 2 4 4 3 2" xfId="14458"/>
    <cellStyle name="Normal 5 2 2 4 4 3 2 2" xfId="30623"/>
    <cellStyle name="Normal 5 2 2 4 4 3 3" xfId="22598"/>
    <cellStyle name="Normal 5 2 2 4 4 4" xfId="16395"/>
    <cellStyle name="Normal 5 2 2 4 4 4 2" xfId="32560"/>
    <cellStyle name="Normal 5 2 2 4 4 5" xfId="9909"/>
    <cellStyle name="Normal 5 2 2 4 4 5 2" xfId="26074"/>
    <cellStyle name="Normal 5 2 2 4 4 6" xfId="8368"/>
    <cellStyle name="Normal 5 2 2 4 4 6 2" xfId="24535"/>
    <cellStyle name="Normal 5 2 2 4 4 7" xfId="18048"/>
    <cellStyle name="Normal 5 2 2 4 5" xfId="2217"/>
    <cellStyle name="Normal 5 2 2 4 5 2" xfId="4498"/>
    <cellStyle name="Normal 5 2 2 4 5 2 2" xfId="12528"/>
    <cellStyle name="Normal 5 2 2 4 5 2 2 2" xfId="28693"/>
    <cellStyle name="Normal 5 2 2 4 5 2 3" xfId="20668"/>
    <cellStyle name="Normal 5 2 2 4 5 3" xfId="6828"/>
    <cellStyle name="Normal 5 2 2 4 5 3 2" xfId="14855"/>
    <cellStyle name="Normal 5 2 2 4 5 3 2 2" xfId="31020"/>
    <cellStyle name="Normal 5 2 2 4 5 3 3" xfId="22995"/>
    <cellStyle name="Normal 5 2 2 4 5 4" xfId="10306"/>
    <cellStyle name="Normal 5 2 2 4 5 4 2" xfId="26471"/>
    <cellStyle name="Normal 5 2 2 4 5 5" xfId="18446"/>
    <cellStyle name="Normal 5 2 2 4 6" xfId="2860"/>
    <cellStyle name="Normal 5 2 2 4 6 2" xfId="5222"/>
    <cellStyle name="Normal 5 2 2 4 6 2 2" xfId="13249"/>
    <cellStyle name="Normal 5 2 2 4 6 2 2 2" xfId="29414"/>
    <cellStyle name="Normal 5 2 2 4 6 2 3" xfId="21389"/>
    <cellStyle name="Normal 5 2 2 4 6 3" xfId="10922"/>
    <cellStyle name="Normal 5 2 2 4 6 3 2" xfId="27087"/>
    <cellStyle name="Normal 5 2 2 4 6 4" xfId="19062"/>
    <cellStyle name="Normal 5 2 2 4 7" xfId="2627"/>
    <cellStyle name="Normal 5 2 2 4 7 2" xfId="10707"/>
    <cellStyle name="Normal 5 2 2 4 7 2 2" xfId="26872"/>
    <cellStyle name="Normal 5 2 2 4 7 3" xfId="18847"/>
    <cellStyle name="Normal 5 2 2 4 8" xfId="4896"/>
    <cellStyle name="Normal 5 2 2 4 8 2" xfId="12923"/>
    <cellStyle name="Normal 5 2 2 4 8 2 2" xfId="29088"/>
    <cellStyle name="Normal 5 2 2 4 8 3" xfId="21063"/>
    <cellStyle name="Normal 5 2 2 4 9" xfId="15186"/>
    <cellStyle name="Normal 5 2 2 4 9 2" xfId="31351"/>
    <cellStyle name="Normal 5 2 2 5" xfId="470"/>
    <cellStyle name="Normal 5 2 2 5 10" xfId="8695"/>
    <cellStyle name="Normal 5 2 2 5 10 2" xfId="24862"/>
    <cellStyle name="Normal 5 2 2 5 11" xfId="7156"/>
    <cellStyle name="Normal 5 2 2 5 11 2" xfId="23323"/>
    <cellStyle name="Normal 5 2 2 5 12" xfId="16835"/>
    <cellStyle name="Normal 5 2 2 5 2" xfId="990"/>
    <cellStyle name="Normal 5 2 2 5 2 2" xfId="3281"/>
    <cellStyle name="Normal 5 2 2 5 2 2 2" xfId="11316"/>
    <cellStyle name="Normal 5 2 2 5 2 2 2 2" xfId="27481"/>
    <cellStyle name="Normal 5 2 2 5 2 2 3" xfId="19456"/>
    <cellStyle name="Normal 5 2 2 5 2 3" xfId="5616"/>
    <cellStyle name="Normal 5 2 2 5 2 3 2" xfId="13643"/>
    <cellStyle name="Normal 5 2 2 5 2 3 2 2" xfId="29808"/>
    <cellStyle name="Normal 5 2 2 5 2 3 3" xfId="21783"/>
    <cellStyle name="Normal 5 2 2 5 2 4" xfId="15580"/>
    <cellStyle name="Normal 5 2 2 5 2 4 2" xfId="31745"/>
    <cellStyle name="Normal 5 2 2 5 2 5" xfId="9092"/>
    <cellStyle name="Normal 5 2 2 5 2 5 2" xfId="25259"/>
    <cellStyle name="Normal 5 2 2 5 2 6" xfId="7553"/>
    <cellStyle name="Normal 5 2 2 5 2 6 2" xfId="23720"/>
    <cellStyle name="Normal 5 2 2 5 2 7" xfId="17233"/>
    <cellStyle name="Normal 5 2 2 5 3" xfId="1399"/>
    <cellStyle name="Normal 5 2 2 5 3 2" xfId="3680"/>
    <cellStyle name="Normal 5 2 2 5 3 2 2" xfId="11713"/>
    <cellStyle name="Normal 5 2 2 5 3 2 2 2" xfId="27878"/>
    <cellStyle name="Normal 5 2 2 5 3 2 3" xfId="19853"/>
    <cellStyle name="Normal 5 2 2 5 3 3" xfId="6013"/>
    <cellStyle name="Normal 5 2 2 5 3 3 2" xfId="14040"/>
    <cellStyle name="Normal 5 2 2 5 3 3 2 2" xfId="30205"/>
    <cellStyle name="Normal 5 2 2 5 3 3 3" xfId="22180"/>
    <cellStyle name="Normal 5 2 2 5 3 4" xfId="15977"/>
    <cellStyle name="Normal 5 2 2 5 3 4 2" xfId="32142"/>
    <cellStyle name="Normal 5 2 2 5 3 5" xfId="9490"/>
    <cellStyle name="Normal 5 2 2 5 3 5 2" xfId="25656"/>
    <cellStyle name="Normal 5 2 2 5 3 6" xfId="7950"/>
    <cellStyle name="Normal 5 2 2 5 3 6 2" xfId="24117"/>
    <cellStyle name="Normal 5 2 2 5 3 7" xfId="17630"/>
    <cellStyle name="Normal 5 2 2 5 4" xfId="1815"/>
    <cellStyle name="Normal 5 2 2 5 4 2" xfId="4096"/>
    <cellStyle name="Normal 5 2 2 5 4 2 2" xfId="12128"/>
    <cellStyle name="Normal 5 2 2 5 4 2 2 2" xfId="28293"/>
    <cellStyle name="Normal 5 2 2 5 4 2 3" xfId="20268"/>
    <cellStyle name="Normal 5 2 2 5 4 3" xfId="6428"/>
    <cellStyle name="Normal 5 2 2 5 4 3 2" xfId="14455"/>
    <cellStyle name="Normal 5 2 2 5 4 3 2 2" xfId="30620"/>
    <cellStyle name="Normal 5 2 2 5 4 3 3" xfId="22595"/>
    <cellStyle name="Normal 5 2 2 5 4 4" xfId="16392"/>
    <cellStyle name="Normal 5 2 2 5 4 4 2" xfId="32557"/>
    <cellStyle name="Normal 5 2 2 5 4 5" xfId="9906"/>
    <cellStyle name="Normal 5 2 2 5 4 5 2" xfId="26071"/>
    <cellStyle name="Normal 5 2 2 5 4 6" xfId="8365"/>
    <cellStyle name="Normal 5 2 2 5 4 6 2" xfId="24532"/>
    <cellStyle name="Normal 5 2 2 5 4 7" xfId="18045"/>
    <cellStyle name="Normal 5 2 2 5 5" xfId="2214"/>
    <cellStyle name="Normal 5 2 2 5 5 2" xfId="4495"/>
    <cellStyle name="Normal 5 2 2 5 5 2 2" xfId="12525"/>
    <cellStyle name="Normal 5 2 2 5 5 2 2 2" xfId="28690"/>
    <cellStyle name="Normal 5 2 2 5 5 2 3" xfId="20665"/>
    <cellStyle name="Normal 5 2 2 5 5 3" xfId="6825"/>
    <cellStyle name="Normal 5 2 2 5 5 3 2" xfId="14852"/>
    <cellStyle name="Normal 5 2 2 5 5 3 2 2" xfId="31017"/>
    <cellStyle name="Normal 5 2 2 5 5 3 3" xfId="22992"/>
    <cellStyle name="Normal 5 2 2 5 5 4" xfId="10303"/>
    <cellStyle name="Normal 5 2 2 5 5 4 2" xfId="26468"/>
    <cellStyle name="Normal 5 2 2 5 5 5" xfId="18443"/>
    <cellStyle name="Normal 5 2 2 5 6" xfId="2857"/>
    <cellStyle name="Normal 5 2 2 5 6 2" xfId="5219"/>
    <cellStyle name="Normal 5 2 2 5 6 2 2" xfId="13246"/>
    <cellStyle name="Normal 5 2 2 5 6 2 2 2" xfId="29411"/>
    <cellStyle name="Normal 5 2 2 5 6 2 3" xfId="21386"/>
    <cellStyle name="Normal 5 2 2 5 6 3" xfId="10919"/>
    <cellStyle name="Normal 5 2 2 5 6 3 2" xfId="27084"/>
    <cellStyle name="Normal 5 2 2 5 6 4" xfId="19059"/>
    <cellStyle name="Normal 5 2 2 5 7" xfId="2624"/>
    <cellStyle name="Normal 5 2 2 5 7 2" xfId="10704"/>
    <cellStyle name="Normal 5 2 2 5 7 2 2" xfId="26869"/>
    <cellStyle name="Normal 5 2 2 5 7 3" xfId="18844"/>
    <cellStyle name="Normal 5 2 2 5 8" xfId="4893"/>
    <cellStyle name="Normal 5 2 2 5 8 2" xfId="12920"/>
    <cellStyle name="Normal 5 2 2 5 8 2 2" xfId="29085"/>
    <cellStyle name="Normal 5 2 2 5 8 3" xfId="21060"/>
    <cellStyle name="Normal 5 2 2 5 9" xfId="15183"/>
    <cellStyle name="Normal 5 2 2 5 9 2" xfId="31348"/>
    <cellStyle name="Normal 5 2 2 6" xfId="631"/>
    <cellStyle name="Normal 5 2 2 6 10" xfId="8810"/>
    <cellStyle name="Normal 5 2 2 6 10 2" xfId="24977"/>
    <cellStyle name="Normal 5 2 2 6 11" xfId="7271"/>
    <cellStyle name="Normal 5 2 2 6 11 2" xfId="23438"/>
    <cellStyle name="Normal 5 2 2 6 12" xfId="16951"/>
    <cellStyle name="Normal 5 2 2 6 2" xfId="1115"/>
    <cellStyle name="Normal 5 2 2 6 2 2" xfId="3396"/>
    <cellStyle name="Normal 5 2 2 6 2 2 2" xfId="11431"/>
    <cellStyle name="Normal 5 2 2 6 2 2 2 2" xfId="27596"/>
    <cellStyle name="Normal 5 2 2 6 2 2 3" xfId="19571"/>
    <cellStyle name="Normal 5 2 2 6 2 3" xfId="5731"/>
    <cellStyle name="Normal 5 2 2 6 2 3 2" xfId="13758"/>
    <cellStyle name="Normal 5 2 2 6 2 3 2 2" xfId="29923"/>
    <cellStyle name="Normal 5 2 2 6 2 3 3" xfId="21898"/>
    <cellStyle name="Normal 5 2 2 6 2 4" xfId="15695"/>
    <cellStyle name="Normal 5 2 2 6 2 4 2" xfId="31860"/>
    <cellStyle name="Normal 5 2 2 6 2 5" xfId="9207"/>
    <cellStyle name="Normal 5 2 2 6 2 5 2" xfId="25374"/>
    <cellStyle name="Normal 5 2 2 6 2 6" xfId="7668"/>
    <cellStyle name="Normal 5 2 2 6 2 6 2" xfId="23835"/>
    <cellStyle name="Normal 5 2 2 6 2 7" xfId="17348"/>
    <cellStyle name="Normal 5 2 2 6 3" xfId="1514"/>
    <cellStyle name="Normal 5 2 2 6 3 2" xfId="3795"/>
    <cellStyle name="Normal 5 2 2 6 3 2 2" xfId="11828"/>
    <cellStyle name="Normal 5 2 2 6 3 2 2 2" xfId="27993"/>
    <cellStyle name="Normal 5 2 2 6 3 2 3" xfId="19968"/>
    <cellStyle name="Normal 5 2 2 6 3 3" xfId="6128"/>
    <cellStyle name="Normal 5 2 2 6 3 3 2" xfId="14155"/>
    <cellStyle name="Normal 5 2 2 6 3 3 2 2" xfId="30320"/>
    <cellStyle name="Normal 5 2 2 6 3 3 3" xfId="22295"/>
    <cellStyle name="Normal 5 2 2 6 3 4" xfId="16092"/>
    <cellStyle name="Normal 5 2 2 6 3 4 2" xfId="32257"/>
    <cellStyle name="Normal 5 2 2 6 3 5" xfId="9605"/>
    <cellStyle name="Normal 5 2 2 6 3 5 2" xfId="25771"/>
    <cellStyle name="Normal 5 2 2 6 3 6" xfId="8065"/>
    <cellStyle name="Normal 5 2 2 6 3 6 2" xfId="24232"/>
    <cellStyle name="Normal 5 2 2 6 3 7" xfId="17745"/>
    <cellStyle name="Normal 5 2 2 6 4" xfId="1930"/>
    <cellStyle name="Normal 5 2 2 6 4 2" xfId="4211"/>
    <cellStyle name="Normal 5 2 2 6 4 2 2" xfId="12243"/>
    <cellStyle name="Normal 5 2 2 6 4 2 2 2" xfId="28408"/>
    <cellStyle name="Normal 5 2 2 6 4 2 3" xfId="20383"/>
    <cellStyle name="Normal 5 2 2 6 4 3" xfId="6543"/>
    <cellStyle name="Normal 5 2 2 6 4 3 2" xfId="14570"/>
    <cellStyle name="Normal 5 2 2 6 4 3 2 2" xfId="30735"/>
    <cellStyle name="Normal 5 2 2 6 4 3 3" xfId="22710"/>
    <cellStyle name="Normal 5 2 2 6 4 4" xfId="16507"/>
    <cellStyle name="Normal 5 2 2 6 4 4 2" xfId="32672"/>
    <cellStyle name="Normal 5 2 2 6 4 5" xfId="10021"/>
    <cellStyle name="Normal 5 2 2 6 4 5 2" xfId="26186"/>
    <cellStyle name="Normal 5 2 2 6 4 6" xfId="8480"/>
    <cellStyle name="Normal 5 2 2 6 4 6 2" xfId="24647"/>
    <cellStyle name="Normal 5 2 2 6 4 7" xfId="18160"/>
    <cellStyle name="Normal 5 2 2 6 5" xfId="2329"/>
    <cellStyle name="Normal 5 2 2 6 5 2" xfId="4610"/>
    <cellStyle name="Normal 5 2 2 6 5 2 2" xfId="12640"/>
    <cellStyle name="Normal 5 2 2 6 5 2 2 2" xfId="28805"/>
    <cellStyle name="Normal 5 2 2 6 5 2 3" xfId="20780"/>
    <cellStyle name="Normal 5 2 2 6 5 3" xfId="6940"/>
    <cellStyle name="Normal 5 2 2 6 5 3 2" xfId="14967"/>
    <cellStyle name="Normal 5 2 2 6 5 3 2 2" xfId="31132"/>
    <cellStyle name="Normal 5 2 2 6 5 3 3" xfId="23107"/>
    <cellStyle name="Normal 5 2 2 6 5 4" xfId="10418"/>
    <cellStyle name="Normal 5 2 2 6 5 4 2" xfId="26583"/>
    <cellStyle name="Normal 5 2 2 6 5 5" xfId="18558"/>
    <cellStyle name="Normal 5 2 2 6 6" xfId="2988"/>
    <cellStyle name="Normal 5 2 2 6 6 2" xfId="5334"/>
    <cellStyle name="Normal 5 2 2 6 6 2 2" xfId="13361"/>
    <cellStyle name="Normal 5 2 2 6 6 2 2 2" xfId="29526"/>
    <cellStyle name="Normal 5 2 2 6 6 2 3" xfId="21501"/>
    <cellStyle name="Normal 5 2 2 6 6 3" xfId="11034"/>
    <cellStyle name="Normal 5 2 2 6 6 3 2" xfId="27199"/>
    <cellStyle name="Normal 5 2 2 6 6 4" xfId="19174"/>
    <cellStyle name="Normal 5 2 2 6 7" xfId="2740"/>
    <cellStyle name="Normal 5 2 2 6 7 2" xfId="10815"/>
    <cellStyle name="Normal 5 2 2 6 7 2 2" xfId="26980"/>
    <cellStyle name="Normal 5 2 2 6 7 3" xfId="18955"/>
    <cellStyle name="Normal 5 2 2 6 8" xfId="5004"/>
    <cellStyle name="Normal 5 2 2 6 8 2" xfId="13031"/>
    <cellStyle name="Normal 5 2 2 6 8 2 2" xfId="29196"/>
    <cellStyle name="Normal 5 2 2 6 8 3" xfId="21171"/>
    <cellStyle name="Normal 5 2 2 6 9" xfId="15298"/>
    <cellStyle name="Normal 5 2 2 6 9 2" xfId="31463"/>
    <cellStyle name="Normal 5 2 2 7" xfId="826"/>
    <cellStyle name="Normal 5 2 2 7 10" xfId="7413"/>
    <cellStyle name="Normal 5 2 2 7 10 2" xfId="23580"/>
    <cellStyle name="Normal 5 2 2 7 11" xfId="17093"/>
    <cellStyle name="Normal 5 2 2 7 2" xfId="1259"/>
    <cellStyle name="Normal 5 2 2 7 2 2" xfId="3540"/>
    <cellStyle name="Normal 5 2 2 7 2 2 2" xfId="11573"/>
    <cellStyle name="Normal 5 2 2 7 2 2 2 2" xfId="27738"/>
    <cellStyle name="Normal 5 2 2 7 2 2 3" xfId="19713"/>
    <cellStyle name="Normal 5 2 2 7 2 3" xfId="5873"/>
    <cellStyle name="Normal 5 2 2 7 2 3 2" xfId="13900"/>
    <cellStyle name="Normal 5 2 2 7 2 3 2 2" xfId="30065"/>
    <cellStyle name="Normal 5 2 2 7 2 3 3" xfId="22040"/>
    <cellStyle name="Normal 5 2 2 7 2 4" xfId="15837"/>
    <cellStyle name="Normal 5 2 2 7 2 4 2" xfId="32002"/>
    <cellStyle name="Normal 5 2 2 7 2 5" xfId="9350"/>
    <cellStyle name="Normal 5 2 2 7 2 5 2" xfId="25516"/>
    <cellStyle name="Normal 5 2 2 7 2 6" xfId="7810"/>
    <cellStyle name="Normal 5 2 2 7 2 6 2" xfId="23977"/>
    <cellStyle name="Normal 5 2 2 7 2 7" xfId="17490"/>
    <cellStyle name="Normal 5 2 2 7 3" xfId="1675"/>
    <cellStyle name="Normal 5 2 2 7 3 2" xfId="3956"/>
    <cellStyle name="Normal 5 2 2 7 3 2 2" xfId="11988"/>
    <cellStyle name="Normal 5 2 2 7 3 2 2 2" xfId="28153"/>
    <cellStyle name="Normal 5 2 2 7 3 2 3" xfId="20128"/>
    <cellStyle name="Normal 5 2 2 7 3 3" xfId="6288"/>
    <cellStyle name="Normal 5 2 2 7 3 3 2" xfId="14315"/>
    <cellStyle name="Normal 5 2 2 7 3 3 2 2" xfId="30480"/>
    <cellStyle name="Normal 5 2 2 7 3 3 3" xfId="22455"/>
    <cellStyle name="Normal 5 2 2 7 3 4" xfId="16252"/>
    <cellStyle name="Normal 5 2 2 7 3 4 2" xfId="32417"/>
    <cellStyle name="Normal 5 2 2 7 3 5" xfId="9766"/>
    <cellStyle name="Normal 5 2 2 7 3 5 2" xfId="25931"/>
    <cellStyle name="Normal 5 2 2 7 3 6" xfId="8225"/>
    <cellStyle name="Normal 5 2 2 7 3 6 2" xfId="24392"/>
    <cellStyle name="Normal 5 2 2 7 3 7" xfId="17905"/>
    <cellStyle name="Normal 5 2 2 7 4" xfId="2074"/>
    <cellStyle name="Normal 5 2 2 7 4 2" xfId="4355"/>
    <cellStyle name="Normal 5 2 2 7 4 2 2" xfId="12385"/>
    <cellStyle name="Normal 5 2 2 7 4 2 2 2" xfId="28550"/>
    <cellStyle name="Normal 5 2 2 7 4 2 3" xfId="20525"/>
    <cellStyle name="Normal 5 2 2 7 4 3" xfId="6685"/>
    <cellStyle name="Normal 5 2 2 7 4 3 2" xfId="14712"/>
    <cellStyle name="Normal 5 2 2 7 4 3 2 2" xfId="30877"/>
    <cellStyle name="Normal 5 2 2 7 4 3 3" xfId="22852"/>
    <cellStyle name="Normal 5 2 2 7 4 4" xfId="10163"/>
    <cellStyle name="Normal 5 2 2 7 4 4 2" xfId="26328"/>
    <cellStyle name="Normal 5 2 2 7 4 5" xfId="18303"/>
    <cellStyle name="Normal 5 2 2 7 5" xfId="3133"/>
    <cellStyle name="Normal 5 2 2 7 5 2" xfId="5476"/>
    <cellStyle name="Normal 5 2 2 7 5 2 2" xfId="13503"/>
    <cellStyle name="Normal 5 2 2 7 5 2 2 2" xfId="29668"/>
    <cellStyle name="Normal 5 2 2 7 5 2 3" xfId="21643"/>
    <cellStyle name="Normal 5 2 2 7 5 3" xfId="11176"/>
    <cellStyle name="Normal 5 2 2 7 5 3 2" xfId="27341"/>
    <cellStyle name="Normal 5 2 2 7 5 4" xfId="19316"/>
    <cellStyle name="Normal 5 2 2 7 6" xfId="2542"/>
    <cellStyle name="Normal 5 2 2 7 6 2" xfId="10628"/>
    <cellStyle name="Normal 5 2 2 7 6 2 2" xfId="26793"/>
    <cellStyle name="Normal 5 2 2 7 6 3" xfId="18768"/>
    <cellStyle name="Normal 5 2 2 7 7" xfId="4757"/>
    <cellStyle name="Normal 5 2 2 7 7 2" xfId="12784"/>
    <cellStyle name="Normal 5 2 2 7 7 2 2" xfId="28949"/>
    <cellStyle name="Normal 5 2 2 7 7 3" xfId="20924"/>
    <cellStyle name="Normal 5 2 2 7 8" xfId="15440"/>
    <cellStyle name="Normal 5 2 2 7 8 2" xfId="31605"/>
    <cellStyle name="Normal 5 2 2 7 9" xfId="8952"/>
    <cellStyle name="Normal 5 2 2 7 9 2" xfId="25119"/>
    <cellStyle name="Normal 5 2 2 8" xfId="692"/>
    <cellStyle name="Normal 5 2 2 8 2" xfId="3046"/>
    <cellStyle name="Normal 5 2 2 8 2 2" xfId="11090"/>
    <cellStyle name="Normal 5 2 2 8 2 2 2" xfId="27255"/>
    <cellStyle name="Normal 5 2 2 8 2 3" xfId="19230"/>
    <cellStyle name="Normal 5 2 2 8 3" xfId="5390"/>
    <cellStyle name="Normal 5 2 2 8 3 2" xfId="13417"/>
    <cellStyle name="Normal 5 2 2 8 3 2 2" xfId="29582"/>
    <cellStyle name="Normal 5 2 2 8 3 3" xfId="21557"/>
    <cellStyle name="Normal 5 2 2 8 4" xfId="15354"/>
    <cellStyle name="Normal 5 2 2 8 4 2" xfId="31519"/>
    <cellStyle name="Normal 5 2 2 8 5" xfId="8866"/>
    <cellStyle name="Normal 5 2 2 8 5 2" xfId="25033"/>
    <cellStyle name="Normal 5 2 2 8 6" xfId="7327"/>
    <cellStyle name="Normal 5 2 2 8 6 2" xfId="23494"/>
    <cellStyle name="Normal 5 2 2 8 7" xfId="17007"/>
    <cellStyle name="Normal 5 2 2 9" xfId="1172"/>
    <cellStyle name="Normal 5 2 2 9 2" xfId="3453"/>
    <cellStyle name="Normal 5 2 2 9 2 2" xfId="11487"/>
    <cellStyle name="Normal 5 2 2 9 2 2 2" xfId="27652"/>
    <cellStyle name="Normal 5 2 2 9 2 3" xfId="19627"/>
    <cellStyle name="Normal 5 2 2 9 3" xfId="5787"/>
    <cellStyle name="Normal 5 2 2 9 3 2" xfId="13814"/>
    <cellStyle name="Normal 5 2 2 9 3 2 2" xfId="29979"/>
    <cellStyle name="Normal 5 2 2 9 3 3" xfId="21954"/>
    <cellStyle name="Normal 5 2 2 9 4" xfId="15751"/>
    <cellStyle name="Normal 5 2 2 9 4 2" xfId="31916"/>
    <cellStyle name="Normal 5 2 2 9 5" xfId="9263"/>
    <cellStyle name="Normal 5 2 2 9 5 2" xfId="25430"/>
    <cellStyle name="Normal 5 2 2 9 6" xfId="7724"/>
    <cellStyle name="Normal 5 2 2 9 6 2" xfId="23891"/>
    <cellStyle name="Normal 5 2 2 9 7" xfId="17404"/>
    <cellStyle name="Normal 5 2 3" xfId="193"/>
    <cellStyle name="Normal 5 2 3 10" xfId="2501"/>
    <cellStyle name="Normal 5 2 3 10 2" xfId="10589"/>
    <cellStyle name="Normal 5 2 3 10 2 2" xfId="26754"/>
    <cellStyle name="Normal 5 2 3 10 3" xfId="18729"/>
    <cellStyle name="Normal 5 2 3 11" xfId="4696"/>
    <cellStyle name="Normal 5 2 3 11 2" xfId="12723"/>
    <cellStyle name="Normal 5 2 3 11 2 2" xfId="28888"/>
    <cellStyle name="Normal 5 2 3 11 3" xfId="20863"/>
    <cellStyle name="Normal 5 2 3 2" xfId="475"/>
    <cellStyle name="Normal 5 2 3 2 10" xfId="8700"/>
    <cellStyle name="Normal 5 2 3 2 10 2" xfId="24867"/>
    <cellStyle name="Normal 5 2 3 2 11" xfId="7161"/>
    <cellStyle name="Normal 5 2 3 2 11 2" xfId="23328"/>
    <cellStyle name="Normal 5 2 3 2 12" xfId="16840"/>
    <cellStyle name="Normal 5 2 3 2 2" xfId="995"/>
    <cellStyle name="Normal 5 2 3 2 2 2" xfId="3286"/>
    <cellStyle name="Normal 5 2 3 2 2 2 2" xfId="11321"/>
    <cellStyle name="Normal 5 2 3 2 2 2 2 2" xfId="27486"/>
    <cellStyle name="Normal 5 2 3 2 2 2 3" xfId="19461"/>
    <cellStyle name="Normal 5 2 3 2 2 3" xfId="5621"/>
    <cellStyle name="Normal 5 2 3 2 2 3 2" xfId="13648"/>
    <cellStyle name="Normal 5 2 3 2 2 3 2 2" xfId="29813"/>
    <cellStyle name="Normal 5 2 3 2 2 3 3" xfId="21788"/>
    <cellStyle name="Normal 5 2 3 2 2 4" xfId="15585"/>
    <cellStyle name="Normal 5 2 3 2 2 4 2" xfId="31750"/>
    <cellStyle name="Normal 5 2 3 2 2 5" xfId="9097"/>
    <cellStyle name="Normal 5 2 3 2 2 5 2" xfId="25264"/>
    <cellStyle name="Normal 5 2 3 2 2 6" xfId="7558"/>
    <cellStyle name="Normal 5 2 3 2 2 6 2" xfId="23725"/>
    <cellStyle name="Normal 5 2 3 2 2 7" xfId="17238"/>
    <cellStyle name="Normal 5 2 3 2 3" xfId="1404"/>
    <cellStyle name="Normal 5 2 3 2 3 2" xfId="3685"/>
    <cellStyle name="Normal 5 2 3 2 3 2 2" xfId="11718"/>
    <cellStyle name="Normal 5 2 3 2 3 2 2 2" xfId="27883"/>
    <cellStyle name="Normal 5 2 3 2 3 2 3" xfId="19858"/>
    <cellStyle name="Normal 5 2 3 2 3 3" xfId="6018"/>
    <cellStyle name="Normal 5 2 3 2 3 3 2" xfId="14045"/>
    <cellStyle name="Normal 5 2 3 2 3 3 2 2" xfId="30210"/>
    <cellStyle name="Normal 5 2 3 2 3 3 3" xfId="22185"/>
    <cellStyle name="Normal 5 2 3 2 3 4" xfId="15982"/>
    <cellStyle name="Normal 5 2 3 2 3 4 2" xfId="32147"/>
    <cellStyle name="Normal 5 2 3 2 3 5" xfId="9495"/>
    <cellStyle name="Normal 5 2 3 2 3 5 2" xfId="25661"/>
    <cellStyle name="Normal 5 2 3 2 3 6" xfId="7955"/>
    <cellStyle name="Normal 5 2 3 2 3 6 2" xfId="24122"/>
    <cellStyle name="Normal 5 2 3 2 3 7" xfId="17635"/>
    <cellStyle name="Normal 5 2 3 2 4" xfId="1820"/>
    <cellStyle name="Normal 5 2 3 2 4 2" xfId="4101"/>
    <cellStyle name="Normal 5 2 3 2 4 2 2" xfId="12133"/>
    <cellStyle name="Normal 5 2 3 2 4 2 2 2" xfId="28298"/>
    <cellStyle name="Normal 5 2 3 2 4 2 3" xfId="20273"/>
    <cellStyle name="Normal 5 2 3 2 4 3" xfId="6433"/>
    <cellStyle name="Normal 5 2 3 2 4 3 2" xfId="14460"/>
    <cellStyle name="Normal 5 2 3 2 4 3 2 2" xfId="30625"/>
    <cellStyle name="Normal 5 2 3 2 4 3 3" xfId="22600"/>
    <cellStyle name="Normal 5 2 3 2 4 4" xfId="16397"/>
    <cellStyle name="Normal 5 2 3 2 4 4 2" xfId="32562"/>
    <cellStyle name="Normal 5 2 3 2 4 5" xfId="9911"/>
    <cellStyle name="Normal 5 2 3 2 4 5 2" xfId="26076"/>
    <cellStyle name="Normal 5 2 3 2 4 6" xfId="8370"/>
    <cellStyle name="Normal 5 2 3 2 4 6 2" xfId="24537"/>
    <cellStyle name="Normal 5 2 3 2 4 7" xfId="18050"/>
    <cellStyle name="Normal 5 2 3 2 5" xfId="2219"/>
    <cellStyle name="Normal 5 2 3 2 5 2" xfId="4500"/>
    <cellStyle name="Normal 5 2 3 2 5 2 2" xfId="12530"/>
    <cellStyle name="Normal 5 2 3 2 5 2 2 2" xfId="28695"/>
    <cellStyle name="Normal 5 2 3 2 5 2 3" xfId="20670"/>
    <cellStyle name="Normal 5 2 3 2 5 3" xfId="6830"/>
    <cellStyle name="Normal 5 2 3 2 5 3 2" xfId="14857"/>
    <cellStyle name="Normal 5 2 3 2 5 3 2 2" xfId="31022"/>
    <cellStyle name="Normal 5 2 3 2 5 3 3" xfId="22997"/>
    <cellStyle name="Normal 5 2 3 2 5 4" xfId="10308"/>
    <cellStyle name="Normal 5 2 3 2 5 4 2" xfId="26473"/>
    <cellStyle name="Normal 5 2 3 2 5 5" xfId="18448"/>
    <cellStyle name="Normal 5 2 3 2 6" xfId="2862"/>
    <cellStyle name="Normal 5 2 3 2 6 2" xfId="5224"/>
    <cellStyle name="Normal 5 2 3 2 6 2 2" xfId="13251"/>
    <cellStyle name="Normal 5 2 3 2 6 2 2 2" xfId="29416"/>
    <cellStyle name="Normal 5 2 3 2 6 2 3" xfId="21391"/>
    <cellStyle name="Normal 5 2 3 2 6 3" xfId="10924"/>
    <cellStyle name="Normal 5 2 3 2 6 3 2" xfId="27089"/>
    <cellStyle name="Normal 5 2 3 2 6 4" xfId="19064"/>
    <cellStyle name="Normal 5 2 3 2 7" xfId="2629"/>
    <cellStyle name="Normal 5 2 3 2 7 2" xfId="10709"/>
    <cellStyle name="Normal 5 2 3 2 7 2 2" xfId="26874"/>
    <cellStyle name="Normal 5 2 3 2 7 3" xfId="18849"/>
    <cellStyle name="Normal 5 2 3 2 8" xfId="4898"/>
    <cellStyle name="Normal 5 2 3 2 8 2" xfId="12925"/>
    <cellStyle name="Normal 5 2 3 2 8 2 2" xfId="29090"/>
    <cellStyle name="Normal 5 2 3 2 8 3" xfId="21065"/>
    <cellStyle name="Normal 5 2 3 2 9" xfId="15188"/>
    <cellStyle name="Normal 5 2 3 2 9 2" xfId="31353"/>
    <cellStyle name="Normal 5 2 3 3" xfId="474"/>
    <cellStyle name="Normal 5 2 3 3 10" xfId="8699"/>
    <cellStyle name="Normal 5 2 3 3 10 2" xfId="24866"/>
    <cellStyle name="Normal 5 2 3 3 11" xfId="7160"/>
    <cellStyle name="Normal 5 2 3 3 11 2" xfId="23327"/>
    <cellStyle name="Normal 5 2 3 3 12" xfId="16839"/>
    <cellStyle name="Normal 5 2 3 3 2" xfId="994"/>
    <cellStyle name="Normal 5 2 3 3 2 2" xfId="3285"/>
    <cellStyle name="Normal 5 2 3 3 2 2 2" xfId="11320"/>
    <cellStyle name="Normal 5 2 3 3 2 2 2 2" xfId="27485"/>
    <cellStyle name="Normal 5 2 3 3 2 2 3" xfId="19460"/>
    <cellStyle name="Normal 5 2 3 3 2 3" xfId="5620"/>
    <cellStyle name="Normal 5 2 3 3 2 3 2" xfId="13647"/>
    <cellStyle name="Normal 5 2 3 3 2 3 2 2" xfId="29812"/>
    <cellStyle name="Normal 5 2 3 3 2 3 3" xfId="21787"/>
    <cellStyle name="Normal 5 2 3 3 2 4" xfId="15584"/>
    <cellStyle name="Normal 5 2 3 3 2 4 2" xfId="31749"/>
    <cellStyle name="Normal 5 2 3 3 2 5" xfId="9096"/>
    <cellStyle name="Normal 5 2 3 3 2 5 2" xfId="25263"/>
    <cellStyle name="Normal 5 2 3 3 2 6" xfId="7557"/>
    <cellStyle name="Normal 5 2 3 3 2 6 2" xfId="23724"/>
    <cellStyle name="Normal 5 2 3 3 2 7" xfId="17237"/>
    <cellStyle name="Normal 5 2 3 3 3" xfId="1403"/>
    <cellStyle name="Normal 5 2 3 3 3 2" xfId="3684"/>
    <cellStyle name="Normal 5 2 3 3 3 2 2" xfId="11717"/>
    <cellStyle name="Normal 5 2 3 3 3 2 2 2" xfId="27882"/>
    <cellStyle name="Normal 5 2 3 3 3 2 3" xfId="19857"/>
    <cellStyle name="Normal 5 2 3 3 3 3" xfId="6017"/>
    <cellStyle name="Normal 5 2 3 3 3 3 2" xfId="14044"/>
    <cellStyle name="Normal 5 2 3 3 3 3 2 2" xfId="30209"/>
    <cellStyle name="Normal 5 2 3 3 3 3 3" xfId="22184"/>
    <cellStyle name="Normal 5 2 3 3 3 4" xfId="15981"/>
    <cellStyle name="Normal 5 2 3 3 3 4 2" xfId="32146"/>
    <cellStyle name="Normal 5 2 3 3 3 5" xfId="9494"/>
    <cellStyle name="Normal 5 2 3 3 3 5 2" xfId="25660"/>
    <cellStyle name="Normal 5 2 3 3 3 6" xfId="7954"/>
    <cellStyle name="Normal 5 2 3 3 3 6 2" xfId="24121"/>
    <cellStyle name="Normal 5 2 3 3 3 7" xfId="17634"/>
    <cellStyle name="Normal 5 2 3 3 4" xfId="1819"/>
    <cellStyle name="Normal 5 2 3 3 4 2" xfId="4100"/>
    <cellStyle name="Normal 5 2 3 3 4 2 2" xfId="12132"/>
    <cellStyle name="Normal 5 2 3 3 4 2 2 2" xfId="28297"/>
    <cellStyle name="Normal 5 2 3 3 4 2 3" xfId="20272"/>
    <cellStyle name="Normal 5 2 3 3 4 3" xfId="6432"/>
    <cellStyle name="Normal 5 2 3 3 4 3 2" xfId="14459"/>
    <cellStyle name="Normal 5 2 3 3 4 3 2 2" xfId="30624"/>
    <cellStyle name="Normal 5 2 3 3 4 3 3" xfId="22599"/>
    <cellStyle name="Normal 5 2 3 3 4 4" xfId="16396"/>
    <cellStyle name="Normal 5 2 3 3 4 4 2" xfId="32561"/>
    <cellStyle name="Normal 5 2 3 3 4 5" xfId="9910"/>
    <cellStyle name="Normal 5 2 3 3 4 5 2" xfId="26075"/>
    <cellStyle name="Normal 5 2 3 3 4 6" xfId="8369"/>
    <cellStyle name="Normal 5 2 3 3 4 6 2" xfId="24536"/>
    <cellStyle name="Normal 5 2 3 3 4 7" xfId="18049"/>
    <cellStyle name="Normal 5 2 3 3 5" xfId="2218"/>
    <cellStyle name="Normal 5 2 3 3 5 2" xfId="4499"/>
    <cellStyle name="Normal 5 2 3 3 5 2 2" xfId="12529"/>
    <cellStyle name="Normal 5 2 3 3 5 2 2 2" xfId="28694"/>
    <cellStyle name="Normal 5 2 3 3 5 2 3" xfId="20669"/>
    <cellStyle name="Normal 5 2 3 3 5 3" xfId="6829"/>
    <cellStyle name="Normal 5 2 3 3 5 3 2" xfId="14856"/>
    <cellStyle name="Normal 5 2 3 3 5 3 2 2" xfId="31021"/>
    <cellStyle name="Normal 5 2 3 3 5 3 3" xfId="22996"/>
    <cellStyle name="Normal 5 2 3 3 5 4" xfId="10307"/>
    <cellStyle name="Normal 5 2 3 3 5 4 2" xfId="26472"/>
    <cellStyle name="Normal 5 2 3 3 5 5" xfId="18447"/>
    <cellStyle name="Normal 5 2 3 3 6" xfId="2861"/>
    <cellStyle name="Normal 5 2 3 3 6 2" xfId="5223"/>
    <cellStyle name="Normal 5 2 3 3 6 2 2" xfId="13250"/>
    <cellStyle name="Normal 5 2 3 3 6 2 2 2" xfId="29415"/>
    <cellStyle name="Normal 5 2 3 3 6 2 3" xfId="21390"/>
    <cellStyle name="Normal 5 2 3 3 6 3" xfId="10923"/>
    <cellStyle name="Normal 5 2 3 3 6 3 2" xfId="27088"/>
    <cellStyle name="Normal 5 2 3 3 6 4" xfId="19063"/>
    <cellStyle name="Normal 5 2 3 3 7" xfId="2628"/>
    <cellStyle name="Normal 5 2 3 3 7 2" xfId="10708"/>
    <cellStyle name="Normal 5 2 3 3 7 2 2" xfId="26873"/>
    <cellStyle name="Normal 5 2 3 3 7 3" xfId="18848"/>
    <cellStyle name="Normal 5 2 3 3 8" xfId="4897"/>
    <cellStyle name="Normal 5 2 3 3 8 2" xfId="12924"/>
    <cellStyle name="Normal 5 2 3 3 8 2 2" xfId="29089"/>
    <cellStyle name="Normal 5 2 3 3 8 3" xfId="21064"/>
    <cellStyle name="Normal 5 2 3 3 9" xfId="15187"/>
    <cellStyle name="Normal 5 2 3 3 9 2" xfId="31352"/>
    <cellStyle name="Normal 5 2 3 4" xfId="634"/>
    <cellStyle name="Normal 5 2 3 4 10" xfId="8813"/>
    <cellStyle name="Normal 5 2 3 4 10 2" xfId="24980"/>
    <cellStyle name="Normal 5 2 3 4 11" xfId="7274"/>
    <cellStyle name="Normal 5 2 3 4 11 2" xfId="23441"/>
    <cellStyle name="Normal 5 2 3 4 12" xfId="16954"/>
    <cellStyle name="Normal 5 2 3 4 2" xfId="1118"/>
    <cellStyle name="Normal 5 2 3 4 2 2" xfId="3399"/>
    <cellStyle name="Normal 5 2 3 4 2 2 2" xfId="11434"/>
    <cellStyle name="Normal 5 2 3 4 2 2 2 2" xfId="27599"/>
    <cellStyle name="Normal 5 2 3 4 2 2 3" xfId="19574"/>
    <cellStyle name="Normal 5 2 3 4 2 3" xfId="5734"/>
    <cellStyle name="Normal 5 2 3 4 2 3 2" xfId="13761"/>
    <cellStyle name="Normal 5 2 3 4 2 3 2 2" xfId="29926"/>
    <cellStyle name="Normal 5 2 3 4 2 3 3" xfId="21901"/>
    <cellStyle name="Normal 5 2 3 4 2 4" xfId="15698"/>
    <cellStyle name="Normal 5 2 3 4 2 4 2" xfId="31863"/>
    <cellStyle name="Normal 5 2 3 4 2 5" xfId="9210"/>
    <cellStyle name="Normal 5 2 3 4 2 5 2" xfId="25377"/>
    <cellStyle name="Normal 5 2 3 4 2 6" xfId="7671"/>
    <cellStyle name="Normal 5 2 3 4 2 6 2" xfId="23838"/>
    <cellStyle name="Normal 5 2 3 4 2 7" xfId="17351"/>
    <cellStyle name="Normal 5 2 3 4 3" xfId="1517"/>
    <cellStyle name="Normal 5 2 3 4 3 2" xfId="3798"/>
    <cellStyle name="Normal 5 2 3 4 3 2 2" xfId="11831"/>
    <cellStyle name="Normal 5 2 3 4 3 2 2 2" xfId="27996"/>
    <cellStyle name="Normal 5 2 3 4 3 2 3" xfId="19971"/>
    <cellStyle name="Normal 5 2 3 4 3 3" xfId="6131"/>
    <cellStyle name="Normal 5 2 3 4 3 3 2" xfId="14158"/>
    <cellStyle name="Normal 5 2 3 4 3 3 2 2" xfId="30323"/>
    <cellStyle name="Normal 5 2 3 4 3 3 3" xfId="22298"/>
    <cellStyle name="Normal 5 2 3 4 3 4" xfId="16095"/>
    <cellStyle name="Normal 5 2 3 4 3 4 2" xfId="32260"/>
    <cellStyle name="Normal 5 2 3 4 3 5" xfId="9608"/>
    <cellStyle name="Normal 5 2 3 4 3 5 2" xfId="25774"/>
    <cellStyle name="Normal 5 2 3 4 3 6" xfId="8068"/>
    <cellStyle name="Normal 5 2 3 4 3 6 2" xfId="24235"/>
    <cellStyle name="Normal 5 2 3 4 3 7" xfId="17748"/>
    <cellStyle name="Normal 5 2 3 4 4" xfId="1933"/>
    <cellStyle name="Normal 5 2 3 4 4 2" xfId="4214"/>
    <cellStyle name="Normal 5 2 3 4 4 2 2" xfId="12246"/>
    <cellStyle name="Normal 5 2 3 4 4 2 2 2" xfId="28411"/>
    <cellStyle name="Normal 5 2 3 4 4 2 3" xfId="20386"/>
    <cellStyle name="Normal 5 2 3 4 4 3" xfId="6546"/>
    <cellStyle name="Normal 5 2 3 4 4 3 2" xfId="14573"/>
    <cellStyle name="Normal 5 2 3 4 4 3 2 2" xfId="30738"/>
    <cellStyle name="Normal 5 2 3 4 4 3 3" xfId="22713"/>
    <cellStyle name="Normal 5 2 3 4 4 4" xfId="16510"/>
    <cellStyle name="Normal 5 2 3 4 4 4 2" xfId="32675"/>
    <cellStyle name="Normal 5 2 3 4 4 5" xfId="10024"/>
    <cellStyle name="Normal 5 2 3 4 4 5 2" xfId="26189"/>
    <cellStyle name="Normal 5 2 3 4 4 6" xfId="8483"/>
    <cellStyle name="Normal 5 2 3 4 4 6 2" xfId="24650"/>
    <cellStyle name="Normal 5 2 3 4 4 7" xfId="18163"/>
    <cellStyle name="Normal 5 2 3 4 5" xfId="2332"/>
    <cellStyle name="Normal 5 2 3 4 5 2" xfId="4613"/>
    <cellStyle name="Normal 5 2 3 4 5 2 2" xfId="12643"/>
    <cellStyle name="Normal 5 2 3 4 5 2 2 2" xfId="28808"/>
    <cellStyle name="Normal 5 2 3 4 5 2 3" xfId="20783"/>
    <cellStyle name="Normal 5 2 3 4 5 3" xfId="6943"/>
    <cellStyle name="Normal 5 2 3 4 5 3 2" xfId="14970"/>
    <cellStyle name="Normal 5 2 3 4 5 3 2 2" xfId="31135"/>
    <cellStyle name="Normal 5 2 3 4 5 3 3" xfId="23110"/>
    <cellStyle name="Normal 5 2 3 4 5 4" xfId="10421"/>
    <cellStyle name="Normal 5 2 3 4 5 4 2" xfId="26586"/>
    <cellStyle name="Normal 5 2 3 4 5 5" xfId="18561"/>
    <cellStyle name="Normal 5 2 3 4 6" xfId="2991"/>
    <cellStyle name="Normal 5 2 3 4 6 2" xfId="5337"/>
    <cellStyle name="Normal 5 2 3 4 6 2 2" xfId="13364"/>
    <cellStyle name="Normal 5 2 3 4 6 2 2 2" xfId="29529"/>
    <cellStyle name="Normal 5 2 3 4 6 2 3" xfId="21504"/>
    <cellStyle name="Normal 5 2 3 4 6 3" xfId="11037"/>
    <cellStyle name="Normal 5 2 3 4 6 3 2" xfId="27202"/>
    <cellStyle name="Normal 5 2 3 4 6 4" xfId="19177"/>
    <cellStyle name="Normal 5 2 3 4 7" xfId="2743"/>
    <cellStyle name="Normal 5 2 3 4 7 2" xfId="10818"/>
    <cellStyle name="Normal 5 2 3 4 7 2 2" xfId="26983"/>
    <cellStyle name="Normal 5 2 3 4 7 3" xfId="18958"/>
    <cellStyle name="Normal 5 2 3 4 8" xfId="5007"/>
    <cellStyle name="Normal 5 2 3 4 8 2" xfId="13034"/>
    <cellStyle name="Normal 5 2 3 4 8 2 2" xfId="29199"/>
    <cellStyle name="Normal 5 2 3 4 8 3" xfId="21174"/>
    <cellStyle name="Normal 5 2 3 4 9" xfId="15301"/>
    <cellStyle name="Normal 5 2 3 4 9 2" xfId="31466"/>
    <cellStyle name="Normal 5 2 3 5" xfId="827"/>
    <cellStyle name="Normal 5 2 3 6" xfId="703"/>
    <cellStyle name="Normal 5 2 3 6 2" xfId="3057"/>
    <cellStyle name="Normal 5 2 3 6 2 2" xfId="11101"/>
    <cellStyle name="Normal 5 2 3 6 2 2 2" xfId="27266"/>
    <cellStyle name="Normal 5 2 3 6 2 3" xfId="19241"/>
    <cellStyle name="Normal 5 2 3 6 3" xfId="5401"/>
    <cellStyle name="Normal 5 2 3 6 3 2" xfId="13428"/>
    <cellStyle name="Normal 5 2 3 6 3 2 2" xfId="29593"/>
    <cellStyle name="Normal 5 2 3 6 3 3" xfId="21568"/>
    <cellStyle name="Normal 5 2 3 6 4" xfId="15365"/>
    <cellStyle name="Normal 5 2 3 6 4 2" xfId="31530"/>
    <cellStyle name="Normal 5 2 3 6 5" xfId="8877"/>
    <cellStyle name="Normal 5 2 3 6 5 2" xfId="25044"/>
    <cellStyle name="Normal 5 2 3 6 6" xfId="7338"/>
    <cellStyle name="Normal 5 2 3 6 6 2" xfId="23505"/>
    <cellStyle name="Normal 5 2 3 6 7" xfId="17018"/>
    <cellStyle name="Normal 5 2 3 7" xfId="1183"/>
    <cellStyle name="Normal 5 2 3 7 2" xfId="3464"/>
    <cellStyle name="Normal 5 2 3 7 2 2" xfId="11498"/>
    <cellStyle name="Normal 5 2 3 7 2 2 2" xfId="27663"/>
    <cellStyle name="Normal 5 2 3 7 2 3" xfId="19638"/>
    <cellStyle name="Normal 5 2 3 7 3" xfId="5798"/>
    <cellStyle name="Normal 5 2 3 7 3 2" xfId="13825"/>
    <cellStyle name="Normal 5 2 3 7 3 2 2" xfId="29990"/>
    <cellStyle name="Normal 5 2 3 7 3 3" xfId="21965"/>
    <cellStyle name="Normal 5 2 3 7 4" xfId="15762"/>
    <cellStyle name="Normal 5 2 3 7 4 2" xfId="31927"/>
    <cellStyle name="Normal 5 2 3 7 5" xfId="9274"/>
    <cellStyle name="Normal 5 2 3 7 5 2" xfId="25441"/>
    <cellStyle name="Normal 5 2 3 7 6" xfId="7735"/>
    <cellStyle name="Normal 5 2 3 7 6 2" xfId="23902"/>
    <cellStyle name="Normal 5 2 3 7 7" xfId="17415"/>
    <cellStyle name="Normal 5 2 3 8" xfId="1600"/>
    <cellStyle name="Normal 5 2 3 8 2" xfId="3881"/>
    <cellStyle name="Normal 5 2 3 8 2 2" xfId="11913"/>
    <cellStyle name="Normal 5 2 3 8 2 2 2" xfId="28078"/>
    <cellStyle name="Normal 5 2 3 8 2 3" xfId="20053"/>
    <cellStyle name="Normal 5 2 3 8 3" xfId="6213"/>
    <cellStyle name="Normal 5 2 3 8 3 2" xfId="14240"/>
    <cellStyle name="Normal 5 2 3 8 3 2 2" xfId="30405"/>
    <cellStyle name="Normal 5 2 3 8 3 3" xfId="22380"/>
    <cellStyle name="Normal 5 2 3 8 4" xfId="16177"/>
    <cellStyle name="Normal 5 2 3 8 4 2" xfId="32342"/>
    <cellStyle name="Normal 5 2 3 8 5" xfId="9691"/>
    <cellStyle name="Normal 5 2 3 8 5 2" xfId="25856"/>
    <cellStyle name="Normal 5 2 3 8 6" xfId="8150"/>
    <cellStyle name="Normal 5 2 3 8 6 2" xfId="24317"/>
    <cellStyle name="Normal 5 2 3 8 7" xfId="17830"/>
    <cellStyle name="Normal 5 2 3 9" xfId="1998"/>
    <cellStyle name="Normal 5 2 3 9 2" xfId="4279"/>
    <cellStyle name="Normal 5 2 3 9 2 2" xfId="12310"/>
    <cellStyle name="Normal 5 2 3 9 2 2 2" xfId="28475"/>
    <cellStyle name="Normal 5 2 3 9 2 3" xfId="20450"/>
    <cellStyle name="Normal 5 2 3 9 3" xfId="6610"/>
    <cellStyle name="Normal 5 2 3 9 3 2" xfId="14637"/>
    <cellStyle name="Normal 5 2 3 9 3 2 2" xfId="30802"/>
    <cellStyle name="Normal 5 2 3 9 3 3" xfId="22777"/>
    <cellStyle name="Normal 5 2 3 9 4" xfId="10088"/>
    <cellStyle name="Normal 5 2 3 9 4 2" xfId="26253"/>
    <cellStyle name="Normal 5 2 3 9 5" xfId="18228"/>
    <cellStyle name="Normal 5 2 4" xfId="297"/>
    <cellStyle name="Normal 5 2 4 10" xfId="2475"/>
    <cellStyle name="Normal 5 2 4 10 2" xfId="5134"/>
    <cellStyle name="Normal 5 2 4 10 2 2" xfId="13161"/>
    <cellStyle name="Normal 5 2 4 10 2 2 2" xfId="29326"/>
    <cellStyle name="Normal 5 2 4 10 2 3" xfId="21301"/>
    <cellStyle name="Normal 5 2 4 10 3" xfId="10563"/>
    <cellStyle name="Normal 5 2 4 10 3 2" xfId="26728"/>
    <cellStyle name="Normal 5 2 4 10 4" xfId="18703"/>
    <cellStyle name="Normal 5 2 4 11" xfId="4697"/>
    <cellStyle name="Normal 5 2 4 11 2" xfId="12724"/>
    <cellStyle name="Normal 5 2 4 11 2 2" xfId="28889"/>
    <cellStyle name="Normal 5 2 4 11 3" xfId="20864"/>
    <cellStyle name="Normal 5 2 4 12" xfId="15098"/>
    <cellStyle name="Normal 5 2 4 12 2" xfId="31263"/>
    <cellStyle name="Normal 5 2 4 13" xfId="8610"/>
    <cellStyle name="Normal 5 2 4 13 2" xfId="24777"/>
    <cellStyle name="Normal 5 2 4 14" xfId="7071"/>
    <cellStyle name="Normal 5 2 4 14 2" xfId="23238"/>
    <cellStyle name="Normal 5 2 4 15" xfId="16637"/>
    <cellStyle name="Normal 5 2 4 15 2" xfId="32802"/>
    <cellStyle name="Normal 5 2 4 16" xfId="16750"/>
    <cellStyle name="Normal 5 2 4 2" xfId="477"/>
    <cellStyle name="Normal 5 2 4 2 10" xfId="8702"/>
    <cellStyle name="Normal 5 2 4 2 10 2" xfId="24869"/>
    <cellStyle name="Normal 5 2 4 2 11" xfId="7163"/>
    <cellStyle name="Normal 5 2 4 2 11 2" xfId="23330"/>
    <cellStyle name="Normal 5 2 4 2 12" xfId="16842"/>
    <cellStyle name="Normal 5 2 4 2 2" xfId="997"/>
    <cellStyle name="Normal 5 2 4 2 2 2" xfId="3288"/>
    <cellStyle name="Normal 5 2 4 2 2 2 2" xfId="11323"/>
    <cellStyle name="Normal 5 2 4 2 2 2 2 2" xfId="27488"/>
    <cellStyle name="Normal 5 2 4 2 2 2 3" xfId="19463"/>
    <cellStyle name="Normal 5 2 4 2 2 3" xfId="5623"/>
    <cellStyle name="Normal 5 2 4 2 2 3 2" xfId="13650"/>
    <cellStyle name="Normal 5 2 4 2 2 3 2 2" xfId="29815"/>
    <cellStyle name="Normal 5 2 4 2 2 3 3" xfId="21790"/>
    <cellStyle name="Normal 5 2 4 2 2 4" xfId="15587"/>
    <cellStyle name="Normal 5 2 4 2 2 4 2" xfId="31752"/>
    <cellStyle name="Normal 5 2 4 2 2 5" xfId="9099"/>
    <cellStyle name="Normal 5 2 4 2 2 5 2" xfId="25266"/>
    <cellStyle name="Normal 5 2 4 2 2 6" xfId="7560"/>
    <cellStyle name="Normal 5 2 4 2 2 6 2" xfId="23727"/>
    <cellStyle name="Normal 5 2 4 2 2 7" xfId="17240"/>
    <cellStyle name="Normal 5 2 4 2 3" xfId="1406"/>
    <cellStyle name="Normal 5 2 4 2 3 2" xfId="3687"/>
    <cellStyle name="Normal 5 2 4 2 3 2 2" xfId="11720"/>
    <cellStyle name="Normal 5 2 4 2 3 2 2 2" xfId="27885"/>
    <cellStyle name="Normal 5 2 4 2 3 2 3" xfId="19860"/>
    <cellStyle name="Normal 5 2 4 2 3 3" xfId="6020"/>
    <cellStyle name="Normal 5 2 4 2 3 3 2" xfId="14047"/>
    <cellStyle name="Normal 5 2 4 2 3 3 2 2" xfId="30212"/>
    <cellStyle name="Normal 5 2 4 2 3 3 3" xfId="22187"/>
    <cellStyle name="Normal 5 2 4 2 3 4" xfId="15984"/>
    <cellStyle name="Normal 5 2 4 2 3 4 2" xfId="32149"/>
    <cellStyle name="Normal 5 2 4 2 3 5" xfId="9497"/>
    <cellStyle name="Normal 5 2 4 2 3 5 2" xfId="25663"/>
    <cellStyle name="Normal 5 2 4 2 3 6" xfId="7957"/>
    <cellStyle name="Normal 5 2 4 2 3 6 2" xfId="24124"/>
    <cellStyle name="Normal 5 2 4 2 3 7" xfId="17637"/>
    <cellStyle name="Normal 5 2 4 2 4" xfId="1822"/>
    <cellStyle name="Normal 5 2 4 2 4 2" xfId="4103"/>
    <cellStyle name="Normal 5 2 4 2 4 2 2" xfId="12135"/>
    <cellStyle name="Normal 5 2 4 2 4 2 2 2" xfId="28300"/>
    <cellStyle name="Normal 5 2 4 2 4 2 3" xfId="20275"/>
    <cellStyle name="Normal 5 2 4 2 4 3" xfId="6435"/>
    <cellStyle name="Normal 5 2 4 2 4 3 2" xfId="14462"/>
    <cellStyle name="Normal 5 2 4 2 4 3 2 2" xfId="30627"/>
    <cellStyle name="Normal 5 2 4 2 4 3 3" xfId="22602"/>
    <cellStyle name="Normal 5 2 4 2 4 4" xfId="16399"/>
    <cellStyle name="Normal 5 2 4 2 4 4 2" xfId="32564"/>
    <cellStyle name="Normal 5 2 4 2 4 5" xfId="9913"/>
    <cellStyle name="Normal 5 2 4 2 4 5 2" xfId="26078"/>
    <cellStyle name="Normal 5 2 4 2 4 6" xfId="8372"/>
    <cellStyle name="Normal 5 2 4 2 4 6 2" xfId="24539"/>
    <cellStyle name="Normal 5 2 4 2 4 7" xfId="18052"/>
    <cellStyle name="Normal 5 2 4 2 5" xfId="2221"/>
    <cellStyle name="Normal 5 2 4 2 5 2" xfId="4502"/>
    <cellStyle name="Normal 5 2 4 2 5 2 2" xfId="12532"/>
    <cellStyle name="Normal 5 2 4 2 5 2 2 2" xfId="28697"/>
    <cellStyle name="Normal 5 2 4 2 5 2 3" xfId="20672"/>
    <cellStyle name="Normal 5 2 4 2 5 3" xfId="6832"/>
    <cellStyle name="Normal 5 2 4 2 5 3 2" xfId="14859"/>
    <cellStyle name="Normal 5 2 4 2 5 3 2 2" xfId="31024"/>
    <cellStyle name="Normal 5 2 4 2 5 3 3" xfId="22999"/>
    <cellStyle name="Normal 5 2 4 2 5 4" xfId="10310"/>
    <cellStyle name="Normal 5 2 4 2 5 4 2" xfId="26475"/>
    <cellStyle name="Normal 5 2 4 2 5 5" xfId="18450"/>
    <cellStyle name="Normal 5 2 4 2 6" xfId="2864"/>
    <cellStyle name="Normal 5 2 4 2 6 2" xfId="5226"/>
    <cellStyle name="Normal 5 2 4 2 6 2 2" xfId="13253"/>
    <cellStyle name="Normal 5 2 4 2 6 2 2 2" xfId="29418"/>
    <cellStyle name="Normal 5 2 4 2 6 2 3" xfId="21393"/>
    <cellStyle name="Normal 5 2 4 2 6 3" xfId="10926"/>
    <cellStyle name="Normal 5 2 4 2 6 3 2" xfId="27091"/>
    <cellStyle name="Normal 5 2 4 2 6 4" xfId="19066"/>
    <cellStyle name="Normal 5 2 4 2 7" xfId="2631"/>
    <cellStyle name="Normal 5 2 4 2 7 2" xfId="10711"/>
    <cellStyle name="Normal 5 2 4 2 7 2 2" xfId="26876"/>
    <cellStyle name="Normal 5 2 4 2 7 3" xfId="18851"/>
    <cellStyle name="Normal 5 2 4 2 8" xfId="4900"/>
    <cellStyle name="Normal 5 2 4 2 8 2" xfId="12927"/>
    <cellStyle name="Normal 5 2 4 2 8 2 2" xfId="29092"/>
    <cellStyle name="Normal 5 2 4 2 8 3" xfId="21067"/>
    <cellStyle name="Normal 5 2 4 2 9" xfId="15190"/>
    <cellStyle name="Normal 5 2 4 2 9 2" xfId="31355"/>
    <cellStyle name="Normal 5 2 4 3" xfId="476"/>
    <cellStyle name="Normal 5 2 4 3 10" xfId="8701"/>
    <cellStyle name="Normal 5 2 4 3 10 2" xfId="24868"/>
    <cellStyle name="Normal 5 2 4 3 11" xfId="7162"/>
    <cellStyle name="Normal 5 2 4 3 11 2" xfId="23329"/>
    <cellStyle name="Normal 5 2 4 3 12" xfId="16841"/>
    <cellStyle name="Normal 5 2 4 3 2" xfId="996"/>
    <cellStyle name="Normal 5 2 4 3 2 2" xfId="3287"/>
    <cellStyle name="Normal 5 2 4 3 2 2 2" xfId="11322"/>
    <cellStyle name="Normal 5 2 4 3 2 2 2 2" xfId="27487"/>
    <cellStyle name="Normal 5 2 4 3 2 2 3" xfId="19462"/>
    <cellStyle name="Normal 5 2 4 3 2 3" xfId="5622"/>
    <cellStyle name="Normal 5 2 4 3 2 3 2" xfId="13649"/>
    <cellStyle name="Normal 5 2 4 3 2 3 2 2" xfId="29814"/>
    <cellStyle name="Normal 5 2 4 3 2 3 3" xfId="21789"/>
    <cellStyle name="Normal 5 2 4 3 2 4" xfId="15586"/>
    <cellStyle name="Normal 5 2 4 3 2 4 2" xfId="31751"/>
    <cellStyle name="Normal 5 2 4 3 2 5" xfId="9098"/>
    <cellStyle name="Normal 5 2 4 3 2 5 2" xfId="25265"/>
    <cellStyle name="Normal 5 2 4 3 2 6" xfId="7559"/>
    <cellStyle name="Normal 5 2 4 3 2 6 2" xfId="23726"/>
    <cellStyle name="Normal 5 2 4 3 2 7" xfId="17239"/>
    <cellStyle name="Normal 5 2 4 3 3" xfId="1405"/>
    <cellStyle name="Normal 5 2 4 3 3 2" xfId="3686"/>
    <cellStyle name="Normal 5 2 4 3 3 2 2" xfId="11719"/>
    <cellStyle name="Normal 5 2 4 3 3 2 2 2" xfId="27884"/>
    <cellStyle name="Normal 5 2 4 3 3 2 3" xfId="19859"/>
    <cellStyle name="Normal 5 2 4 3 3 3" xfId="6019"/>
    <cellStyle name="Normal 5 2 4 3 3 3 2" xfId="14046"/>
    <cellStyle name="Normal 5 2 4 3 3 3 2 2" xfId="30211"/>
    <cellStyle name="Normal 5 2 4 3 3 3 3" xfId="22186"/>
    <cellStyle name="Normal 5 2 4 3 3 4" xfId="15983"/>
    <cellStyle name="Normal 5 2 4 3 3 4 2" xfId="32148"/>
    <cellStyle name="Normal 5 2 4 3 3 5" xfId="9496"/>
    <cellStyle name="Normal 5 2 4 3 3 5 2" xfId="25662"/>
    <cellStyle name="Normal 5 2 4 3 3 6" xfId="7956"/>
    <cellStyle name="Normal 5 2 4 3 3 6 2" xfId="24123"/>
    <cellStyle name="Normal 5 2 4 3 3 7" xfId="17636"/>
    <cellStyle name="Normal 5 2 4 3 4" xfId="1821"/>
    <cellStyle name="Normal 5 2 4 3 4 2" xfId="4102"/>
    <cellStyle name="Normal 5 2 4 3 4 2 2" xfId="12134"/>
    <cellStyle name="Normal 5 2 4 3 4 2 2 2" xfId="28299"/>
    <cellStyle name="Normal 5 2 4 3 4 2 3" xfId="20274"/>
    <cellStyle name="Normal 5 2 4 3 4 3" xfId="6434"/>
    <cellStyle name="Normal 5 2 4 3 4 3 2" xfId="14461"/>
    <cellStyle name="Normal 5 2 4 3 4 3 2 2" xfId="30626"/>
    <cellStyle name="Normal 5 2 4 3 4 3 3" xfId="22601"/>
    <cellStyle name="Normal 5 2 4 3 4 4" xfId="16398"/>
    <cellStyle name="Normal 5 2 4 3 4 4 2" xfId="32563"/>
    <cellStyle name="Normal 5 2 4 3 4 5" xfId="9912"/>
    <cellStyle name="Normal 5 2 4 3 4 5 2" xfId="26077"/>
    <cellStyle name="Normal 5 2 4 3 4 6" xfId="8371"/>
    <cellStyle name="Normal 5 2 4 3 4 6 2" xfId="24538"/>
    <cellStyle name="Normal 5 2 4 3 4 7" xfId="18051"/>
    <cellStyle name="Normal 5 2 4 3 5" xfId="2220"/>
    <cellStyle name="Normal 5 2 4 3 5 2" xfId="4501"/>
    <cellStyle name="Normal 5 2 4 3 5 2 2" xfId="12531"/>
    <cellStyle name="Normal 5 2 4 3 5 2 2 2" xfId="28696"/>
    <cellStyle name="Normal 5 2 4 3 5 2 3" xfId="20671"/>
    <cellStyle name="Normal 5 2 4 3 5 3" xfId="6831"/>
    <cellStyle name="Normal 5 2 4 3 5 3 2" xfId="14858"/>
    <cellStyle name="Normal 5 2 4 3 5 3 2 2" xfId="31023"/>
    <cellStyle name="Normal 5 2 4 3 5 3 3" xfId="22998"/>
    <cellStyle name="Normal 5 2 4 3 5 4" xfId="10309"/>
    <cellStyle name="Normal 5 2 4 3 5 4 2" xfId="26474"/>
    <cellStyle name="Normal 5 2 4 3 5 5" xfId="18449"/>
    <cellStyle name="Normal 5 2 4 3 6" xfId="2863"/>
    <cellStyle name="Normal 5 2 4 3 6 2" xfId="5225"/>
    <cellStyle name="Normal 5 2 4 3 6 2 2" xfId="13252"/>
    <cellStyle name="Normal 5 2 4 3 6 2 2 2" xfId="29417"/>
    <cellStyle name="Normal 5 2 4 3 6 2 3" xfId="21392"/>
    <cellStyle name="Normal 5 2 4 3 6 3" xfId="10925"/>
    <cellStyle name="Normal 5 2 4 3 6 3 2" xfId="27090"/>
    <cellStyle name="Normal 5 2 4 3 6 4" xfId="19065"/>
    <cellStyle name="Normal 5 2 4 3 7" xfId="2630"/>
    <cellStyle name="Normal 5 2 4 3 7 2" xfId="10710"/>
    <cellStyle name="Normal 5 2 4 3 7 2 2" xfId="26875"/>
    <cellStyle name="Normal 5 2 4 3 7 3" xfId="18850"/>
    <cellStyle name="Normal 5 2 4 3 8" xfId="4899"/>
    <cellStyle name="Normal 5 2 4 3 8 2" xfId="12926"/>
    <cellStyle name="Normal 5 2 4 3 8 2 2" xfId="29091"/>
    <cellStyle name="Normal 5 2 4 3 8 3" xfId="21066"/>
    <cellStyle name="Normal 5 2 4 3 9" xfId="15189"/>
    <cellStyle name="Normal 5 2 4 3 9 2" xfId="31354"/>
    <cellStyle name="Normal 5 2 4 4" xfId="635"/>
    <cellStyle name="Normal 5 2 4 4 10" xfId="8814"/>
    <cellStyle name="Normal 5 2 4 4 10 2" xfId="24981"/>
    <cellStyle name="Normal 5 2 4 4 11" xfId="7275"/>
    <cellStyle name="Normal 5 2 4 4 11 2" xfId="23442"/>
    <cellStyle name="Normal 5 2 4 4 12" xfId="16955"/>
    <cellStyle name="Normal 5 2 4 4 2" xfId="1119"/>
    <cellStyle name="Normal 5 2 4 4 2 2" xfId="3400"/>
    <cellStyle name="Normal 5 2 4 4 2 2 2" xfId="11435"/>
    <cellStyle name="Normal 5 2 4 4 2 2 2 2" xfId="27600"/>
    <cellStyle name="Normal 5 2 4 4 2 2 3" xfId="19575"/>
    <cellStyle name="Normal 5 2 4 4 2 3" xfId="5735"/>
    <cellStyle name="Normal 5 2 4 4 2 3 2" xfId="13762"/>
    <cellStyle name="Normal 5 2 4 4 2 3 2 2" xfId="29927"/>
    <cellStyle name="Normal 5 2 4 4 2 3 3" xfId="21902"/>
    <cellStyle name="Normal 5 2 4 4 2 4" xfId="15699"/>
    <cellStyle name="Normal 5 2 4 4 2 4 2" xfId="31864"/>
    <cellStyle name="Normal 5 2 4 4 2 5" xfId="9211"/>
    <cellStyle name="Normal 5 2 4 4 2 5 2" xfId="25378"/>
    <cellStyle name="Normal 5 2 4 4 2 6" xfId="7672"/>
    <cellStyle name="Normal 5 2 4 4 2 6 2" xfId="23839"/>
    <cellStyle name="Normal 5 2 4 4 2 7" xfId="17352"/>
    <cellStyle name="Normal 5 2 4 4 3" xfId="1518"/>
    <cellStyle name="Normal 5 2 4 4 3 2" xfId="3799"/>
    <cellStyle name="Normal 5 2 4 4 3 2 2" xfId="11832"/>
    <cellStyle name="Normal 5 2 4 4 3 2 2 2" xfId="27997"/>
    <cellStyle name="Normal 5 2 4 4 3 2 3" xfId="19972"/>
    <cellStyle name="Normal 5 2 4 4 3 3" xfId="6132"/>
    <cellStyle name="Normal 5 2 4 4 3 3 2" xfId="14159"/>
    <cellStyle name="Normal 5 2 4 4 3 3 2 2" xfId="30324"/>
    <cellStyle name="Normal 5 2 4 4 3 3 3" xfId="22299"/>
    <cellStyle name="Normal 5 2 4 4 3 4" xfId="16096"/>
    <cellStyle name="Normal 5 2 4 4 3 4 2" xfId="32261"/>
    <cellStyle name="Normal 5 2 4 4 3 5" xfId="9609"/>
    <cellStyle name="Normal 5 2 4 4 3 5 2" xfId="25775"/>
    <cellStyle name="Normal 5 2 4 4 3 6" xfId="8069"/>
    <cellStyle name="Normal 5 2 4 4 3 6 2" xfId="24236"/>
    <cellStyle name="Normal 5 2 4 4 3 7" xfId="17749"/>
    <cellStyle name="Normal 5 2 4 4 4" xfId="1934"/>
    <cellStyle name="Normal 5 2 4 4 4 2" xfId="4215"/>
    <cellStyle name="Normal 5 2 4 4 4 2 2" xfId="12247"/>
    <cellStyle name="Normal 5 2 4 4 4 2 2 2" xfId="28412"/>
    <cellStyle name="Normal 5 2 4 4 4 2 3" xfId="20387"/>
    <cellStyle name="Normal 5 2 4 4 4 3" xfId="6547"/>
    <cellStyle name="Normal 5 2 4 4 4 3 2" xfId="14574"/>
    <cellStyle name="Normal 5 2 4 4 4 3 2 2" xfId="30739"/>
    <cellStyle name="Normal 5 2 4 4 4 3 3" xfId="22714"/>
    <cellStyle name="Normal 5 2 4 4 4 4" xfId="16511"/>
    <cellStyle name="Normal 5 2 4 4 4 4 2" xfId="32676"/>
    <cellStyle name="Normal 5 2 4 4 4 5" xfId="10025"/>
    <cellStyle name="Normal 5 2 4 4 4 5 2" xfId="26190"/>
    <cellStyle name="Normal 5 2 4 4 4 6" xfId="8484"/>
    <cellStyle name="Normal 5 2 4 4 4 6 2" xfId="24651"/>
    <cellStyle name="Normal 5 2 4 4 4 7" xfId="18164"/>
    <cellStyle name="Normal 5 2 4 4 5" xfId="2333"/>
    <cellStyle name="Normal 5 2 4 4 5 2" xfId="4614"/>
    <cellStyle name="Normal 5 2 4 4 5 2 2" xfId="12644"/>
    <cellStyle name="Normal 5 2 4 4 5 2 2 2" xfId="28809"/>
    <cellStyle name="Normal 5 2 4 4 5 2 3" xfId="20784"/>
    <cellStyle name="Normal 5 2 4 4 5 3" xfId="6944"/>
    <cellStyle name="Normal 5 2 4 4 5 3 2" xfId="14971"/>
    <cellStyle name="Normal 5 2 4 4 5 3 2 2" xfId="31136"/>
    <cellStyle name="Normal 5 2 4 4 5 3 3" xfId="23111"/>
    <cellStyle name="Normal 5 2 4 4 5 4" xfId="10422"/>
    <cellStyle name="Normal 5 2 4 4 5 4 2" xfId="26587"/>
    <cellStyle name="Normal 5 2 4 4 5 5" xfId="18562"/>
    <cellStyle name="Normal 5 2 4 4 6" xfId="2992"/>
    <cellStyle name="Normal 5 2 4 4 6 2" xfId="5338"/>
    <cellStyle name="Normal 5 2 4 4 6 2 2" xfId="13365"/>
    <cellStyle name="Normal 5 2 4 4 6 2 2 2" xfId="29530"/>
    <cellStyle name="Normal 5 2 4 4 6 2 3" xfId="21505"/>
    <cellStyle name="Normal 5 2 4 4 6 3" xfId="11038"/>
    <cellStyle name="Normal 5 2 4 4 6 3 2" xfId="27203"/>
    <cellStyle name="Normal 5 2 4 4 6 4" xfId="19178"/>
    <cellStyle name="Normal 5 2 4 4 7" xfId="2744"/>
    <cellStyle name="Normal 5 2 4 4 7 2" xfId="10819"/>
    <cellStyle name="Normal 5 2 4 4 7 2 2" xfId="26984"/>
    <cellStyle name="Normal 5 2 4 4 7 3" xfId="18959"/>
    <cellStyle name="Normal 5 2 4 4 8" xfId="5008"/>
    <cellStyle name="Normal 5 2 4 4 8 2" xfId="13035"/>
    <cellStyle name="Normal 5 2 4 4 8 2 2" xfId="29200"/>
    <cellStyle name="Normal 5 2 4 4 8 3" xfId="21175"/>
    <cellStyle name="Normal 5 2 4 4 9" xfId="15302"/>
    <cellStyle name="Normal 5 2 4 4 9 2" xfId="31467"/>
    <cellStyle name="Normal 5 2 4 5" xfId="901"/>
    <cellStyle name="Normal 5 2 4 5 10" xfId="7468"/>
    <cellStyle name="Normal 5 2 4 5 10 2" xfId="23635"/>
    <cellStyle name="Normal 5 2 4 5 11" xfId="17148"/>
    <cellStyle name="Normal 5 2 4 5 2" xfId="1314"/>
    <cellStyle name="Normal 5 2 4 5 2 2" xfId="3595"/>
    <cellStyle name="Normal 5 2 4 5 2 2 2" xfId="11628"/>
    <cellStyle name="Normal 5 2 4 5 2 2 2 2" xfId="27793"/>
    <cellStyle name="Normal 5 2 4 5 2 2 3" xfId="19768"/>
    <cellStyle name="Normal 5 2 4 5 2 3" xfId="5928"/>
    <cellStyle name="Normal 5 2 4 5 2 3 2" xfId="13955"/>
    <cellStyle name="Normal 5 2 4 5 2 3 2 2" xfId="30120"/>
    <cellStyle name="Normal 5 2 4 5 2 3 3" xfId="22095"/>
    <cellStyle name="Normal 5 2 4 5 2 4" xfId="15892"/>
    <cellStyle name="Normal 5 2 4 5 2 4 2" xfId="32057"/>
    <cellStyle name="Normal 5 2 4 5 2 5" xfId="9405"/>
    <cellStyle name="Normal 5 2 4 5 2 5 2" xfId="25571"/>
    <cellStyle name="Normal 5 2 4 5 2 6" xfId="7865"/>
    <cellStyle name="Normal 5 2 4 5 2 6 2" xfId="24032"/>
    <cellStyle name="Normal 5 2 4 5 2 7" xfId="17545"/>
    <cellStyle name="Normal 5 2 4 5 3" xfId="1730"/>
    <cellStyle name="Normal 5 2 4 5 3 2" xfId="4011"/>
    <cellStyle name="Normal 5 2 4 5 3 2 2" xfId="12043"/>
    <cellStyle name="Normal 5 2 4 5 3 2 2 2" xfId="28208"/>
    <cellStyle name="Normal 5 2 4 5 3 2 3" xfId="20183"/>
    <cellStyle name="Normal 5 2 4 5 3 3" xfId="6343"/>
    <cellStyle name="Normal 5 2 4 5 3 3 2" xfId="14370"/>
    <cellStyle name="Normal 5 2 4 5 3 3 2 2" xfId="30535"/>
    <cellStyle name="Normal 5 2 4 5 3 3 3" xfId="22510"/>
    <cellStyle name="Normal 5 2 4 5 3 4" xfId="16307"/>
    <cellStyle name="Normal 5 2 4 5 3 4 2" xfId="32472"/>
    <cellStyle name="Normal 5 2 4 5 3 5" xfId="9821"/>
    <cellStyle name="Normal 5 2 4 5 3 5 2" xfId="25986"/>
    <cellStyle name="Normal 5 2 4 5 3 6" xfId="8280"/>
    <cellStyle name="Normal 5 2 4 5 3 6 2" xfId="24447"/>
    <cellStyle name="Normal 5 2 4 5 3 7" xfId="17960"/>
    <cellStyle name="Normal 5 2 4 5 4" xfId="2129"/>
    <cellStyle name="Normal 5 2 4 5 4 2" xfId="4410"/>
    <cellStyle name="Normal 5 2 4 5 4 2 2" xfId="12440"/>
    <cellStyle name="Normal 5 2 4 5 4 2 2 2" xfId="28605"/>
    <cellStyle name="Normal 5 2 4 5 4 2 3" xfId="20580"/>
    <cellStyle name="Normal 5 2 4 5 4 3" xfId="6740"/>
    <cellStyle name="Normal 5 2 4 5 4 3 2" xfId="14767"/>
    <cellStyle name="Normal 5 2 4 5 4 3 2 2" xfId="30932"/>
    <cellStyle name="Normal 5 2 4 5 4 3 3" xfId="22907"/>
    <cellStyle name="Normal 5 2 4 5 4 4" xfId="10218"/>
    <cellStyle name="Normal 5 2 4 5 4 4 2" xfId="26383"/>
    <cellStyle name="Normal 5 2 4 5 4 5" xfId="18358"/>
    <cellStyle name="Normal 5 2 4 5 5" xfId="3196"/>
    <cellStyle name="Normal 5 2 4 5 5 2" xfId="5531"/>
    <cellStyle name="Normal 5 2 4 5 5 2 2" xfId="13558"/>
    <cellStyle name="Normal 5 2 4 5 5 2 2 2" xfId="29723"/>
    <cellStyle name="Normal 5 2 4 5 5 2 3" xfId="21698"/>
    <cellStyle name="Normal 5 2 4 5 5 3" xfId="11231"/>
    <cellStyle name="Normal 5 2 4 5 5 3 2" xfId="27396"/>
    <cellStyle name="Normal 5 2 4 5 5 4" xfId="19371"/>
    <cellStyle name="Normal 5 2 4 5 6" xfId="2558"/>
    <cellStyle name="Normal 5 2 4 5 6 2" xfId="10640"/>
    <cellStyle name="Normal 5 2 4 5 6 2 2" xfId="26805"/>
    <cellStyle name="Normal 5 2 4 5 6 3" xfId="18780"/>
    <cellStyle name="Normal 5 2 4 5 7" xfId="4812"/>
    <cellStyle name="Normal 5 2 4 5 7 2" xfId="12839"/>
    <cellStyle name="Normal 5 2 4 5 7 2 2" xfId="29004"/>
    <cellStyle name="Normal 5 2 4 5 7 3" xfId="20979"/>
    <cellStyle name="Normal 5 2 4 5 8" xfId="15495"/>
    <cellStyle name="Normal 5 2 4 5 8 2" xfId="31660"/>
    <cellStyle name="Normal 5 2 4 5 9" xfId="9007"/>
    <cellStyle name="Normal 5 2 4 5 9 2" xfId="25174"/>
    <cellStyle name="Normal 5 2 4 6" xfId="724"/>
    <cellStyle name="Normal 5 2 4 6 2" xfId="3078"/>
    <cellStyle name="Normal 5 2 4 6 2 2" xfId="11122"/>
    <cellStyle name="Normal 5 2 4 6 2 2 2" xfId="27287"/>
    <cellStyle name="Normal 5 2 4 6 2 3" xfId="19262"/>
    <cellStyle name="Normal 5 2 4 6 3" xfId="5422"/>
    <cellStyle name="Normal 5 2 4 6 3 2" xfId="13449"/>
    <cellStyle name="Normal 5 2 4 6 3 2 2" xfId="29614"/>
    <cellStyle name="Normal 5 2 4 6 3 3" xfId="21589"/>
    <cellStyle name="Normal 5 2 4 6 4" xfId="15386"/>
    <cellStyle name="Normal 5 2 4 6 4 2" xfId="31551"/>
    <cellStyle name="Normal 5 2 4 6 5" xfId="8898"/>
    <cellStyle name="Normal 5 2 4 6 5 2" xfId="25065"/>
    <cellStyle name="Normal 5 2 4 6 6" xfId="7359"/>
    <cellStyle name="Normal 5 2 4 6 6 2" xfId="23526"/>
    <cellStyle name="Normal 5 2 4 6 7" xfId="17039"/>
    <cellStyle name="Normal 5 2 4 7" xfId="1204"/>
    <cellStyle name="Normal 5 2 4 7 2" xfId="3485"/>
    <cellStyle name="Normal 5 2 4 7 2 2" xfId="11519"/>
    <cellStyle name="Normal 5 2 4 7 2 2 2" xfId="27684"/>
    <cellStyle name="Normal 5 2 4 7 2 3" xfId="19659"/>
    <cellStyle name="Normal 5 2 4 7 3" xfId="5819"/>
    <cellStyle name="Normal 5 2 4 7 3 2" xfId="13846"/>
    <cellStyle name="Normal 5 2 4 7 3 2 2" xfId="30011"/>
    <cellStyle name="Normal 5 2 4 7 3 3" xfId="21986"/>
    <cellStyle name="Normal 5 2 4 7 4" xfId="15783"/>
    <cellStyle name="Normal 5 2 4 7 4 2" xfId="31948"/>
    <cellStyle name="Normal 5 2 4 7 5" xfId="9295"/>
    <cellStyle name="Normal 5 2 4 7 5 2" xfId="25462"/>
    <cellStyle name="Normal 5 2 4 7 6" xfId="7756"/>
    <cellStyle name="Normal 5 2 4 7 6 2" xfId="23923"/>
    <cellStyle name="Normal 5 2 4 7 7" xfId="17436"/>
    <cellStyle name="Normal 5 2 4 8" xfId="1621"/>
    <cellStyle name="Normal 5 2 4 8 2" xfId="3902"/>
    <cellStyle name="Normal 5 2 4 8 2 2" xfId="11934"/>
    <cellStyle name="Normal 5 2 4 8 2 2 2" xfId="28099"/>
    <cellStyle name="Normal 5 2 4 8 2 3" xfId="20074"/>
    <cellStyle name="Normal 5 2 4 8 3" xfId="6234"/>
    <cellStyle name="Normal 5 2 4 8 3 2" xfId="14261"/>
    <cellStyle name="Normal 5 2 4 8 3 2 2" xfId="30426"/>
    <cellStyle name="Normal 5 2 4 8 3 3" xfId="22401"/>
    <cellStyle name="Normal 5 2 4 8 4" xfId="16198"/>
    <cellStyle name="Normal 5 2 4 8 4 2" xfId="32363"/>
    <cellStyle name="Normal 5 2 4 8 5" xfId="9712"/>
    <cellStyle name="Normal 5 2 4 8 5 2" xfId="25877"/>
    <cellStyle name="Normal 5 2 4 8 6" xfId="8171"/>
    <cellStyle name="Normal 5 2 4 8 6 2" xfId="24338"/>
    <cellStyle name="Normal 5 2 4 8 7" xfId="17851"/>
    <cellStyle name="Normal 5 2 4 9" xfId="2019"/>
    <cellStyle name="Normal 5 2 4 9 2" xfId="4300"/>
    <cellStyle name="Normal 5 2 4 9 2 2" xfId="12331"/>
    <cellStyle name="Normal 5 2 4 9 2 2 2" xfId="28496"/>
    <cellStyle name="Normal 5 2 4 9 2 3" xfId="20471"/>
    <cellStyle name="Normal 5 2 4 9 3" xfId="6631"/>
    <cellStyle name="Normal 5 2 4 9 3 2" xfId="14658"/>
    <cellStyle name="Normal 5 2 4 9 3 2 2" xfId="30823"/>
    <cellStyle name="Normal 5 2 4 9 3 3" xfId="22798"/>
    <cellStyle name="Normal 5 2 4 9 4" xfId="10109"/>
    <cellStyle name="Normal 5 2 4 9 4 2" xfId="26274"/>
    <cellStyle name="Normal 5 2 4 9 5" xfId="18249"/>
    <cellStyle name="Normal 5 2 5" xfId="478"/>
    <cellStyle name="Normal 5 2 5 10" xfId="8703"/>
    <cellStyle name="Normal 5 2 5 10 2" xfId="24870"/>
    <cellStyle name="Normal 5 2 5 11" xfId="7164"/>
    <cellStyle name="Normal 5 2 5 11 2" xfId="23331"/>
    <cellStyle name="Normal 5 2 5 12" xfId="16843"/>
    <cellStyle name="Normal 5 2 5 2" xfId="998"/>
    <cellStyle name="Normal 5 2 5 2 2" xfId="3289"/>
    <cellStyle name="Normal 5 2 5 2 2 2" xfId="11324"/>
    <cellStyle name="Normal 5 2 5 2 2 2 2" xfId="27489"/>
    <cellStyle name="Normal 5 2 5 2 2 3" xfId="19464"/>
    <cellStyle name="Normal 5 2 5 2 3" xfId="5624"/>
    <cellStyle name="Normal 5 2 5 2 3 2" xfId="13651"/>
    <cellStyle name="Normal 5 2 5 2 3 2 2" xfId="29816"/>
    <cellStyle name="Normal 5 2 5 2 3 3" xfId="21791"/>
    <cellStyle name="Normal 5 2 5 2 4" xfId="15588"/>
    <cellStyle name="Normal 5 2 5 2 4 2" xfId="31753"/>
    <cellStyle name="Normal 5 2 5 2 5" xfId="9100"/>
    <cellStyle name="Normal 5 2 5 2 5 2" xfId="25267"/>
    <cellStyle name="Normal 5 2 5 2 6" xfId="7561"/>
    <cellStyle name="Normal 5 2 5 2 6 2" xfId="23728"/>
    <cellStyle name="Normal 5 2 5 2 7" xfId="17241"/>
    <cellStyle name="Normal 5 2 5 3" xfId="1407"/>
    <cellStyle name="Normal 5 2 5 3 2" xfId="3688"/>
    <cellStyle name="Normal 5 2 5 3 2 2" xfId="11721"/>
    <cellStyle name="Normal 5 2 5 3 2 2 2" xfId="27886"/>
    <cellStyle name="Normal 5 2 5 3 2 3" xfId="19861"/>
    <cellStyle name="Normal 5 2 5 3 3" xfId="6021"/>
    <cellStyle name="Normal 5 2 5 3 3 2" xfId="14048"/>
    <cellStyle name="Normal 5 2 5 3 3 2 2" xfId="30213"/>
    <cellStyle name="Normal 5 2 5 3 3 3" xfId="22188"/>
    <cellStyle name="Normal 5 2 5 3 4" xfId="15985"/>
    <cellStyle name="Normal 5 2 5 3 4 2" xfId="32150"/>
    <cellStyle name="Normal 5 2 5 3 5" xfId="9498"/>
    <cellStyle name="Normal 5 2 5 3 5 2" xfId="25664"/>
    <cellStyle name="Normal 5 2 5 3 6" xfId="7958"/>
    <cellStyle name="Normal 5 2 5 3 6 2" xfId="24125"/>
    <cellStyle name="Normal 5 2 5 3 7" xfId="17638"/>
    <cellStyle name="Normal 5 2 5 4" xfId="1823"/>
    <cellStyle name="Normal 5 2 5 4 2" xfId="4104"/>
    <cellStyle name="Normal 5 2 5 4 2 2" xfId="12136"/>
    <cellStyle name="Normal 5 2 5 4 2 2 2" xfId="28301"/>
    <cellStyle name="Normal 5 2 5 4 2 3" xfId="20276"/>
    <cellStyle name="Normal 5 2 5 4 3" xfId="6436"/>
    <cellStyle name="Normal 5 2 5 4 3 2" xfId="14463"/>
    <cellStyle name="Normal 5 2 5 4 3 2 2" xfId="30628"/>
    <cellStyle name="Normal 5 2 5 4 3 3" xfId="22603"/>
    <cellStyle name="Normal 5 2 5 4 4" xfId="16400"/>
    <cellStyle name="Normal 5 2 5 4 4 2" xfId="32565"/>
    <cellStyle name="Normal 5 2 5 4 5" xfId="9914"/>
    <cellStyle name="Normal 5 2 5 4 5 2" xfId="26079"/>
    <cellStyle name="Normal 5 2 5 4 6" xfId="8373"/>
    <cellStyle name="Normal 5 2 5 4 6 2" xfId="24540"/>
    <cellStyle name="Normal 5 2 5 4 7" xfId="18053"/>
    <cellStyle name="Normal 5 2 5 5" xfId="2222"/>
    <cellStyle name="Normal 5 2 5 5 2" xfId="4503"/>
    <cellStyle name="Normal 5 2 5 5 2 2" xfId="12533"/>
    <cellStyle name="Normal 5 2 5 5 2 2 2" xfId="28698"/>
    <cellStyle name="Normal 5 2 5 5 2 3" xfId="20673"/>
    <cellStyle name="Normal 5 2 5 5 3" xfId="6833"/>
    <cellStyle name="Normal 5 2 5 5 3 2" xfId="14860"/>
    <cellStyle name="Normal 5 2 5 5 3 2 2" xfId="31025"/>
    <cellStyle name="Normal 5 2 5 5 3 3" xfId="23000"/>
    <cellStyle name="Normal 5 2 5 5 4" xfId="10311"/>
    <cellStyle name="Normal 5 2 5 5 4 2" xfId="26476"/>
    <cellStyle name="Normal 5 2 5 5 5" xfId="18451"/>
    <cellStyle name="Normal 5 2 5 6" xfId="2865"/>
    <cellStyle name="Normal 5 2 5 6 2" xfId="5227"/>
    <cellStyle name="Normal 5 2 5 6 2 2" xfId="13254"/>
    <cellStyle name="Normal 5 2 5 6 2 2 2" xfId="29419"/>
    <cellStyle name="Normal 5 2 5 6 2 3" xfId="21394"/>
    <cellStyle name="Normal 5 2 5 6 3" xfId="10927"/>
    <cellStyle name="Normal 5 2 5 6 3 2" xfId="27092"/>
    <cellStyle name="Normal 5 2 5 6 4" xfId="19067"/>
    <cellStyle name="Normal 5 2 5 7" xfId="2632"/>
    <cellStyle name="Normal 5 2 5 7 2" xfId="10712"/>
    <cellStyle name="Normal 5 2 5 7 2 2" xfId="26877"/>
    <cellStyle name="Normal 5 2 5 7 3" xfId="18852"/>
    <cellStyle name="Normal 5 2 5 8" xfId="4901"/>
    <cellStyle name="Normal 5 2 5 8 2" xfId="12928"/>
    <cellStyle name="Normal 5 2 5 8 2 2" xfId="29093"/>
    <cellStyle name="Normal 5 2 5 8 3" xfId="21068"/>
    <cellStyle name="Normal 5 2 5 9" xfId="15191"/>
    <cellStyle name="Normal 5 2 5 9 2" xfId="31356"/>
    <cellStyle name="Normal 5 2 6" xfId="469"/>
    <cellStyle name="Normal 5 2 6 10" xfId="8694"/>
    <cellStyle name="Normal 5 2 6 10 2" xfId="24861"/>
    <cellStyle name="Normal 5 2 6 11" xfId="7155"/>
    <cellStyle name="Normal 5 2 6 11 2" xfId="23322"/>
    <cellStyle name="Normal 5 2 6 12" xfId="16834"/>
    <cellStyle name="Normal 5 2 6 2" xfId="989"/>
    <cellStyle name="Normal 5 2 6 2 2" xfId="3280"/>
    <cellStyle name="Normal 5 2 6 2 2 2" xfId="11315"/>
    <cellStyle name="Normal 5 2 6 2 2 2 2" xfId="27480"/>
    <cellStyle name="Normal 5 2 6 2 2 3" xfId="19455"/>
    <cellStyle name="Normal 5 2 6 2 3" xfId="5615"/>
    <cellStyle name="Normal 5 2 6 2 3 2" xfId="13642"/>
    <cellStyle name="Normal 5 2 6 2 3 2 2" xfId="29807"/>
    <cellStyle name="Normal 5 2 6 2 3 3" xfId="21782"/>
    <cellStyle name="Normal 5 2 6 2 4" xfId="15579"/>
    <cellStyle name="Normal 5 2 6 2 4 2" xfId="31744"/>
    <cellStyle name="Normal 5 2 6 2 5" xfId="9091"/>
    <cellStyle name="Normal 5 2 6 2 5 2" xfId="25258"/>
    <cellStyle name="Normal 5 2 6 2 6" xfId="7552"/>
    <cellStyle name="Normal 5 2 6 2 6 2" xfId="23719"/>
    <cellStyle name="Normal 5 2 6 2 7" xfId="17232"/>
    <cellStyle name="Normal 5 2 6 3" xfId="1398"/>
    <cellStyle name="Normal 5 2 6 3 2" xfId="3679"/>
    <cellStyle name="Normal 5 2 6 3 2 2" xfId="11712"/>
    <cellStyle name="Normal 5 2 6 3 2 2 2" xfId="27877"/>
    <cellStyle name="Normal 5 2 6 3 2 3" xfId="19852"/>
    <cellStyle name="Normal 5 2 6 3 3" xfId="6012"/>
    <cellStyle name="Normal 5 2 6 3 3 2" xfId="14039"/>
    <cellStyle name="Normal 5 2 6 3 3 2 2" xfId="30204"/>
    <cellStyle name="Normal 5 2 6 3 3 3" xfId="22179"/>
    <cellStyle name="Normal 5 2 6 3 4" xfId="15976"/>
    <cellStyle name="Normal 5 2 6 3 4 2" xfId="32141"/>
    <cellStyle name="Normal 5 2 6 3 5" xfId="9489"/>
    <cellStyle name="Normal 5 2 6 3 5 2" xfId="25655"/>
    <cellStyle name="Normal 5 2 6 3 6" xfId="7949"/>
    <cellStyle name="Normal 5 2 6 3 6 2" xfId="24116"/>
    <cellStyle name="Normal 5 2 6 3 7" xfId="17629"/>
    <cellStyle name="Normal 5 2 6 4" xfId="1814"/>
    <cellStyle name="Normal 5 2 6 4 2" xfId="4095"/>
    <cellStyle name="Normal 5 2 6 4 2 2" xfId="12127"/>
    <cellStyle name="Normal 5 2 6 4 2 2 2" xfId="28292"/>
    <cellStyle name="Normal 5 2 6 4 2 3" xfId="20267"/>
    <cellStyle name="Normal 5 2 6 4 3" xfId="6427"/>
    <cellStyle name="Normal 5 2 6 4 3 2" xfId="14454"/>
    <cellStyle name="Normal 5 2 6 4 3 2 2" xfId="30619"/>
    <cellStyle name="Normal 5 2 6 4 3 3" xfId="22594"/>
    <cellStyle name="Normal 5 2 6 4 4" xfId="16391"/>
    <cellStyle name="Normal 5 2 6 4 4 2" xfId="32556"/>
    <cellStyle name="Normal 5 2 6 4 5" xfId="9905"/>
    <cellStyle name="Normal 5 2 6 4 5 2" xfId="26070"/>
    <cellStyle name="Normal 5 2 6 4 6" xfId="8364"/>
    <cellStyle name="Normal 5 2 6 4 6 2" xfId="24531"/>
    <cellStyle name="Normal 5 2 6 4 7" xfId="18044"/>
    <cellStyle name="Normal 5 2 6 5" xfId="2213"/>
    <cellStyle name="Normal 5 2 6 5 2" xfId="4494"/>
    <cellStyle name="Normal 5 2 6 5 2 2" xfId="12524"/>
    <cellStyle name="Normal 5 2 6 5 2 2 2" xfId="28689"/>
    <cellStyle name="Normal 5 2 6 5 2 3" xfId="20664"/>
    <cellStyle name="Normal 5 2 6 5 3" xfId="6824"/>
    <cellStyle name="Normal 5 2 6 5 3 2" xfId="14851"/>
    <cellStyle name="Normal 5 2 6 5 3 2 2" xfId="31016"/>
    <cellStyle name="Normal 5 2 6 5 3 3" xfId="22991"/>
    <cellStyle name="Normal 5 2 6 5 4" xfId="10302"/>
    <cellStyle name="Normal 5 2 6 5 4 2" xfId="26467"/>
    <cellStyle name="Normal 5 2 6 5 5" xfId="18442"/>
    <cellStyle name="Normal 5 2 6 6" xfId="2856"/>
    <cellStyle name="Normal 5 2 6 6 2" xfId="5218"/>
    <cellStyle name="Normal 5 2 6 6 2 2" xfId="13245"/>
    <cellStyle name="Normal 5 2 6 6 2 2 2" xfId="29410"/>
    <cellStyle name="Normal 5 2 6 6 2 3" xfId="21385"/>
    <cellStyle name="Normal 5 2 6 6 3" xfId="10918"/>
    <cellStyle name="Normal 5 2 6 6 3 2" xfId="27083"/>
    <cellStyle name="Normal 5 2 6 6 4" xfId="19058"/>
    <cellStyle name="Normal 5 2 6 7" xfId="2623"/>
    <cellStyle name="Normal 5 2 6 7 2" xfId="10703"/>
    <cellStyle name="Normal 5 2 6 7 2 2" xfId="26868"/>
    <cellStyle name="Normal 5 2 6 7 3" xfId="18843"/>
    <cellStyle name="Normal 5 2 6 8" xfId="4892"/>
    <cellStyle name="Normal 5 2 6 8 2" xfId="12919"/>
    <cellStyle name="Normal 5 2 6 8 2 2" xfId="29084"/>
    <cellStyle name="Normal 5 2 6 8 3" xfId="21059"/>
    <cellStyle name="Normal 5 2 6 9" xfId="15182"/>
    <cellStyle name="Normal 5 2 6 9 2" xfId="31347"/>
    <cellStyle name="Normal 5 2 7" xfId="594"/>
    <cellStyle name="Normal 5 2 7 10" xfId="8775"/>
    <cellStyle name="Normal 5 2 7 10 2" xfId="24942"/>
    <cellStyle name="Normal 5 2 7 11" xfId="7236"/>
    <cellStyle name="Normal 5 2 7 11 2" xfId="23403"/>
    <cellStyle name="Normal 5 2 7 12" xfId="16916"/>
    <cellStyle name="Normal 5 2 7 2" xfId="1080"/>
    <cellStyle name="Normal 5 2 7 2 2" xfId="3361"/>
    <cellStyle name="Normal 5 2 7 2 2 2" xfId="11396"/>
    <cellStyle name="Normal 5 2 7 2 2 2 2" xfId="27561"/>
    <cellStyle name="Normal 5 2 7 2 2 3" xfId="19536"/>
    <cellStyle name="Normal 5 2 7 2 3" xfId="5696"/>
    <cellStyle name="Normal 5 2 7 2 3 2" xfId="13723"/>
    <cellStyle name="Normal 5 2 7 2 3 2 2" xfId="29888"/>
    <cellStyle name="Normal 5 2 7 2 3 3" xfId="21863"/>
    <cellStyle name="Normal 5 2 7 2 4" xfId="15660"/>
    <cellStyle name="Normal 5 2 7 2 4 2" xfId="31825"/>
    <cellStyle name="Normal 5 2 7 2 5" xfId="9172"/>
    <cellStyle name="Normal 5 2 7 2 5 2" xfId="25339"/>
    <cellStyle name="Normal 5 2 7 2 6" xfId="7633"/>
    <cellStyle name="Normal 5 2 7 2 6 2" xfId="23800"/>
    <cellStyle name="Normal 5 2 7 2 7" xfId="17313"/>
    <cellStyle name="Normal 5 2 7 3" xfId="1479"/>
    <cellStyle name="Normal 5 2 7 3 2" xfId="3760"/>
    <cellStyle name="Normal 5 2 7 3 2 2" xfId="11793"/>
    <cellStyle name="Normal 5 2 7 3 2 2 2" xfId="27958"/>
    <cellStyle name="Normal 5 2 7 3 2 3" xfId="19933"/>
    <cellStyle name="Normal 5 2 7 3 3" xfId="6093"/>
    <cellStyle name="Normal 5 2 7 3 3 2" xfId="14120"/>
    <cellStyle name="Normal 5 2 7 3 3 2 2" xfId="30285"/>
    <cellStyle name="Normal 5 2 7 3 3 3" xfId="22260"/>
    <cellStyle name="Normal 5 2 7 3 4" xfId="16057"/>
    <cellStyle name="Normal 5 2 7 3 4 2" xfId="32222"/>
    <cellStyle name="Normal 5 2 7 3 5" xfId="9570"/>
    <cellStyle name="Normal 5 2 7 3 5 2" xfId="25736"/>
    <cellStyle name="Normal 5 2 7 3 6" xfId="8030"/>
    <cellStyle name="Normal 5 2 7 3 6 2" xfId="24197"/>
    <cellStyle name="Normal 5 2 7 3 7" xfId="17710"/>
    <cellStyle name="Normal 5 2 7 4" xfId="1895"/>
    <cellStyle name="Normal 5 2 7 4 2" xfId="4176"/>
    <cellStyle name="Normal 5 2 7 4 2 2" xfId="12208"/>
    <cellStyle name="Normal 5 2 7 4 2 2 2" xfId="28373"/>
    <cellStyle name="Normal 5 2 7 4 2 3" xfId="20348"/>
    <cellStyle name="Normal 5 2 7 4 3" xfId="6508"/>
    <cellStyle name="Normal 5 2 7 4 3 2" xfId="14535"/>
    <cellStyle name="Normal 5 2 7 4 3 2 2" xfId="30700"/>
    <cellStyle name="Normal 5 2 7 4 3 3" xfId="22675"/>
    <cellStyle name="Normal 5 2 7 4 4" xfId="16472"/>
    <cellStyle name="Normal 5 2 7 4 4 2" xfId="32637"/>
    <cellStyle name="Normal 5 2 7 4 5" xfId="9986"/>
    <cellStyle name="Normal 5 2 7 4 5 2" xfId="26151"/>
    <cellStyle name="Normal 5 2 7 4 6" xfId="8445"/>
    <cellStyle name="Normal 5 2 7 4 6 2" xfId="24612"/>
    <cellStyle name="Normal 5 2 7 4 7" xfId="18125"/>
    <cellStyle name="Normal 5 2 7 5" xfId="2294"/>
    <cellStyle name="Normal 5 2 7 5 2" xfId="4575"/>
    <cellStyle name="Normal 5 2 7 5 2 2" xfId="12605"/>
    <cellStyle name="Normal 5 2 7 5 2 2 2" xfId="28770"/>
    <cellStyle name="Normal 5 2 7 5 2 3" xfId="20745"/>
    <cellStyle name="Normal 5 2 7 5 3" xfId="6905"/>
    <cellStyle name="Normal 5 2 7 5 3 2" xfId="14932"/>
    <cellStyle name="Normal 5 2 7 5 3 2 2" xfId="31097"/>
    <cellStyle name="Normal 5 2 7 5 3 3" xfId="23072"/>
    <cellStyle name="Normal 5 2 7 5 4" xfId="10383"/>
    <cellStyle name="Normal 5 2 7 5 4 2" xfId="26548"/>
    <cellStyle name="Normal 5 2 7 5 5" xfId="18523"/>
    <cellStyle name="Normal 5 2 7 6" xfId="2953"/>
    <cellStyle name="Normal 5 2 7 6 2" xfId="5299"/>
    <cellStyle name="Normal 5 2 7 6 2 2" xfId="13326"/>
    <cellStyle name="Normal 5 2 7 6 2 2 2" xfId="29491"/>
    <cellStyle name="Normal 5 2 7 6 2 3" xfId="21466"/>
    <cellStyle name="Normal 5 2 7 6 3" xfId="10999"/>
    <cellStyle name="Normal 5 2 7 6 3 2" xfId="27164"/>
    <cellStyle name="Normal 5 2 7 6 4" xfId="19139"/>
    <cellStyle name="Normal 5 2 7 7" xfId="2705"/>
    <cellStyle name="Normal 5 2 7 7 2" xfId="10780"/>
    <cellStyle name="Normal 5 2 7 7 2 2" xfId="26945"/>
    <cellStyle name="Normal 5 2 7 7 3" xfId="18920"/>
    <cellStyle name="Normal 5 2 7 8" xfId="4969"/>
    <cellStyle name="Normal 5 2 7 8 2" xfId="12996"/>
    <cellStyle name="Normal 5 2 7 8 2 2" xfId="29161"/>
    <cellStyle name="Normal 5 2 7 8 3" xfId="21136"/>
    <cellStyle name="Normal 5 2 7 9" xfId="15263"/>
    <cellStyle name="Normal 5 2 7 9 2" xfId="31428"/>
    <cellStyle name="Normal 5 2 8" xfId="825"/>
    <cellStyle name="Normal 5 2 8 10" xfId="7412"/>
    <cellStyle name="Normal 5 2 8 10 2" xfId="23579"/>
    <cellStyle name="Normal 5 2 8 11" xfId="17092"/>
    <cellStyle name="Normal 5 2 8 2" xfId="1258"/>
    <cellStyle name="Normal 5 2 8 2 2" xfId="3539"/>
    <cellStyle name="Normal 5 2 8 2 2 2" xfId="11572"/>
    <cellStyle name="Normal 5 2 8 2 2 2 2" xfId="27737"/>
    <cellStyle name="Normal 5 2 8 2 2 3" xfId="19712"/>
    <cellStyle name="Normal 5 2 8 2 3" xfId="5872"/>
    <cellStyle name="Normal 5 2 8 2 3 2" xfId="13899"/>
    <cellStyle name="Normal 5 2 8 2 3 2 2" xfId="30064"/>
    <cellStyle name="Normal 5 2 8 2 3 3" xfId="22039"/>
    <cellStyle name="Normal 5 2 8 2 4" xfId="15836"/>
    <cellStyle name="Normal 5 2 8 2 4 2" xfId="32001"/>
    <cellStyle name="Normal 5 2 8 2 5" xfId="9349"/>
    <cellStyle name="Normal 5 2 8 2 5 2" xfId="25515"/>
    <cellStyle name="Normal 5 2 8 2 6" xfId="7809"/>
    <cellStyle name="Normal 5 2 8 2 6 2" xfId="23976"/>
    <cellStyle name="Normal 5 2 8 2 7" xfId="17489"/>
    <cellStyle name="Normal 5 2 8 3" xfId="1674"/>
    <cellStyle name="Normal 5 2 8 3 2" xfId="3955"/>
    <cellStyle name="Normal 5 2 8 3 2 2" xfId="11987"/>
    <cellStyle name="Normal 5 2 8 3 2 2 2" xfId="28152"/>
    <cellStyle name="Normal 5 2 8 3 2 3" xfId="20127"/>
    <cellStyle name="Normal 5 2 8 3 3" xfId="6287"/>
    <cellStyle name="Normal 5 2 8 3 3 2" xfId="14314"/>
    <cellStyle name="Normal 5 2 8 3 3 2 2" xfId="30479"/>
    <cellStyle name="Normal 5 2 8 3 3 3" xfId="22454"/>
    <cellStyle name="Normal 5 2 8 3 4" xfId="16251"/>
    <cellStyle name="Normal 5 2 8 3 4 2" xfId="32416"/>
    <cellStyle name="Normal 5 2 8 3 5" xfId="9765"/>
    <cellStyle name="Normal 5 2 8 3 5 2" xfId="25930"/>
    <cellStyle name="Normal 5 2 8 3 6" xfId="8224"/>
    <cellStyle name="Normal 5 2 8 3 6 2" xfId="24391"/>
    <cellStyle name="Normal 5 2 8 3 7" xfId="17904"/>
    <cellStyle name="Normal 5 2 8 4" xfId="2073"/>
    <cellStyle name="Normal 5 2 8 4 2" xfId="4354"/>
    <cellStyle name="Normal 5 2 8 4 2 2" xfId="12384"/>
    <cellStyle name="Normal 5 2 8 4 2 2 2" xfId="28549"/>
    <cellStyle name="Normal 5 2 8 4 2 3" xfId="20524"/>
    <cellStyle name="Normal 5 2 8 4 3" xfId="6684"/>
    <cellStyle name="Normal 5 2 8 4 3 2" xfId="14711"/>
    <cellStyle name="Normal 5 2 8 4 3 2 2" xfId="30876"/>
    <cellStyle name="Normal 5 2 8 4 3 3" xfId="22851"/>
    <cellStyle name="Normal 5 2 8 4 4" xfId="10162"/>
    <cellStyle name="Normal 5 2 8 4 4 2" xfId="26327"/>
    <cellStyle name="Normal 5 2 8 4 5" xfId="18302"/>
    <cellStyle name="Normal 5 2 8 5" xfId="3132"/>
    <cellStyle name="Normal 5 2 8 5 2" xfId="5475"/>
    <cellStyle name="Normal 5 2 8 5 2 2" xfId="13502"/>
    <cellStyle name="Normal 5 2 8 5 2 2 2" xfId="29667"/>
    <cellStyle name="Normal 5 2 8 5 2 3" xfId="21642"/>
    <cellStyle name="Normal 5 2 8 5 3" xfId="11175"/>
    <cellStyle name="Normal 5 2 8 5 3 2" xfId="27340"/>
    <cellStyle name="Normal 5 2 8 5 4" xfId="19315"/>
    <cellStyle name="Normal 5 2 8 6" xfId="2541"/>
    <cellStyle name="Normal 5 2 8 6 2" xfId="10627"/>
    <cellStyle name="Normal 5 2 8 6 2 2" xfId="26792"/>
    <cellStyle name="Normal 5 2 8 6 3" xfId="18767"/>
    <cellStyle name="Normal 5 2 8 7" xfId="4756"/>
    <cellStyle name="Normal 5 2 8 7 2" xfId="12783"/>
    <cellStyle name="Normal 5 2 8 7 2 2" xfId="28948"/>
    <cellStyle name="Normal 5 2 8 7 3" xfId="20923"/>
    <cellStyle name="Normal 5 2 8 8" xfId="15439"/>
    <cellStyle name="Normal 5 2 8 8 2" xfId="31604"/>
    <cellStyle name="Normal 5 2 8 9" xfId="8951"/>
    <cellStyle name="Normal 5 2 8 9 2" xfId="25118"/>
    <cellStyle name="Normal 5 2 9" xfId="682"/>
    <cellStyle name="Normal 5 2 9 2" xfId="3036"/>
    <cellStyle name="Normal 5 2 9 2 2" xfId="11080"/>
    <cellStyle name="Normal 5 2 9 2 2 2" xfId="27245"/>
    <cellStyle name="Normal 5 2 9 2 3" xfId="19220"/>
    <cellStyle name="Normal 5 2 9 3" xfId="5380"/>
    <cellStyle name="Normal 5 2 9 3 2" xfId="13407"/>
    <cellStyle name="Normal 5 2 9 3 2 2" xfId="29572"/>
    <cellStyle name="Normal 5 2 9 3 3" xfId="21547"/>
    <cellStyle name="Normal 5 2 9 4" xfId="15344"/>
    <cellStyle name="Normal 5 2 9 4 2" xfId="31509"/>
    <cellStyle name="Normal 5 2 9 5" xfId="8856"/>
    <cellStyle name="Normal 5 2 9 5 2" xfId="25023"/>
    <cellStyle name="Normal 5 2 9 6" xfId="7317"/>
    <cellStyle name="Normal 5 2 9 6 2" xfId="23484"/>
    <cellStyle name="Normal 5 2 9 7" xfId="16997"/>
    <cellStyle name="Normal 5 20" xfId="15040"/>
    <cellStyle name="Normal 5 20 2" xfId="31205"/>
    <cellStyle name="Normal 5 21" xfId="8552"/>
    <cellStyle name="Normal 5 21 2" xfId="24719"/>
    <cellStyle name="Normal 5 22" xfId="7013"/>
    <cellStyle name="Normal 5 22 2" xfId="23180"/>
    <cellStyle name="Normal 5 23" xfId="16579"/>
    <cellStyle name="Normal 5 23 2" xfId="32744"/>
    <cellStyle name="Normal 5 24" xfId="16692"/>
    <cellStyle name="Normal 5 3" xfId="194"/>
    <cellStyle name="Normal 5 3 10" xfId="1171"/>
    <cellStyle name="Normal 5 3 10 2" xfId="3452"/>
    <cellStyle name="Normal 5 3 10 2 2" xfId="11486"/>
    <cellStyle name="Normal 5 3 10 2 2 2" xfId="27651"/>
    <cellStyle name="Normal 5 3 10 2 3" xfId="19626"/>
    <cellStyle name="Normal 5 3 10 3" xfId="5786"/>
    <cellStyle name="Normal 5 3 10 3 2" xfId="13813"/>
    <cellStyle name="Normal 5 3 10 3 2 2" xfId="29978"/>
    <cellStyle name="Normal 5 3 10 3 3" xfId="21953"/>
    <cellStyle name="Normal 5 3 10 4" xfId="15750"/>
    <cellStyle name="Normal 5 3 10 4 2" xfId="31915"/>
    <cellStyle name="Normal 5 3 10 5" xfId="9262"/>
    <cellStyle name="Normal 5 3 10 5 2" xfId="25429"/>
    <cellStyle name="Normal 5 3 10 6" xfId="7723"/>
    <cellStyle name="Normal 5 3 10 6 2" xfId="23890"/>
    <cellStyle name="Normal 5 3 10 7" xfId="17403"/>
    <cellStyle name="Normal 5 3 11" xfId="1588"/>
    <cellStyle name="Normal 5 3 11 2" xfId="3869"/>
    <cellStyle name="Normal 5 3 11 2 2" xfId="11901"/>
    <cellStyle name="Normal 5 3 11 2 2 2" xfId="28066"/>
    <cellStyle name="Normal 5 3 11 2 3" xfId="20041"/>
    <cellStyle name="Normal 5 3 11 3" xfId="6201"/>
    <cellStyle name="Normal 5 3 11 3 2" xfId="14228"/>
    <cellStyle name="Normal 5 3 11 3 2 2" xfId="30393"/>
    <cellStyle name="Normal 5 3 11 3 3" xfId="22368"/>
    <cellStyle name="Normal 5 3 11 4" xfId="16165"/>
    <cellStyle name="Normal 5 3 11 4 2" xfId="32330"/>
    <cellStyle name="Normal 5 3 11 5" xfId="9679"/>
    <cellStyle name="Normal 5 3 11 5 2" xfId="25844"/>
    <cellStyle name="Normal 5 3 11 6" xfId="8138"/>
    <cellStyle name="Normal 5 3 11 6 2" xfId="24305"/>
    <cellStyle name="Normal 5 3 11 7" xfId="17818"/>
    <cellStyle name="Normal 5 3 12" xfId="1986"/>
    <cellStyle name="Normal 5 3 12 2" xfId="4267"/>
    <cellStyle name="Normal 5 3 12 2 2" xfId="12298"/>
    <cellStyle name="Normal 5 3 12 2 2 2" xfId="28463"/>
    <cellStyle name="Normal 5 3 12 2 3" xfId="20438"/>
    <cellStyle name="Normal 5 3 12 3" xfId="6598"/>
    <cellStyle name="Normal 5 3 12 3 2" xfId="14625"/>
    <cellStyle name="Normal 5 3 12 3 2 2" xfId="30790"/>
    <cellStyle name="Normal 5 3 12 3 3" xfId="22765"/>
    <cellStyle name="Normal 5 3 12 4" xfId="10076"/>
    <cellStyle name="Normal 5 3 12 4 2" xfId="26241"/>
    <cellStyle name="Normal 5 3 12 5" xfId="18216"/>
    <cellStyle name="Normal 5 3 13" xfId="2421"/>
    <cellStyle name="Normal 5 3 13 2" xfId="5080"/>
    <cellStyle name="Normal 5 3 13 2 2" xfId="13107"/>
    <cellStyle name="Normal 5 3 13 2 2 2" xfId="29272"/>
    <cellStyle name="Normal 5 3 13 2 3" xfId="21247"/>
    <cellStyle name="Normal 5 3 13 3" xfId="10509"/>
    <cellStyle name="Normal 5 3 13 3 2" xfId="26674"/>
    <cellStyle name="Normal 5 3 13 4" xfId="18649"/>
    <cellStyle name="Normal 5 3 14" xfId="4662"/>
    <cellStyle name="Normal 5 3 14 2" xfId="12689"/>
    <cellStyle name="Normal 5 3 14 2 2" xfId="28854"/>
    <cellStyle name="Normal 5 3 14 3" xfId="20829"/>
    <cellStyle name="Normal 5 3 15" xfId="15044"/>
    <cellStyle name="Normal 5 3 15 2" xfId="31209"/>
    <cellStyle name="Normal 5 3 16" xfId="8556"/>
    <cellStyle name="Normal 5 3 16 2" xfId="24723"/>
    <cellStyle name="Normal 5 3 17" xfId="7017"/>
    <cellStyle name="Normal 5 3 17 2" xfId="23184"/>
    <cellStyle name="Normal 5 3 18" xfId="16583"/>
    <cellStyle name="Normal 5 3 18 2" xfId="32748"/>
    <cellStyle name="Normal 5 3 19" xfId="16696"/>
    <cellStyle name="Normal 5 3 2" xfId="195"/>
    <cellStyle name="Normal 5 3 2 10" xfId="2422"/>
    <cellStyle name="Normal 5 3 2 10 2" xfId="5081"/>
    <cellStyle name="Normal 5 3 2 10 2 2" xfId="13108"/>
    <cellStyle name="Normal 5 3 2 10 2 2 2" xfId="29273"/>
    <cellStyle name="Normal 5 3 2 10 2 3" xfId="21248"/>
    <cellStyle name="Normal 5 3 2 10 3" xfId="10510"/>
    <cellStyle name="Normal 5 3 2 10 3 2" xfId="26675"/>
    <cellStyle name="Normal 5 3 2 10 4" xfId="18650"/>
    <cellStyle name="Normal 5 3 2 11" xfId="4698"/>
    <cellStyle name="Normal 5 3 2 11 2" xfId="12725"/>
    <cellStyle name="Normal 5 3 2 11 2 2" xfId="28890"/>
    <cellStyle name="Normal 5 3 2 11 3" xfId="20865"/>
    <cellStyle name="Normal 5 3 2 12" xfId="15045"/>
    <cellStyle name="Normal 5 3 2 12 2" xfId="31210"/>
    <cellStyle name="Normal 5 3 2 13" xfId="8557"/>
    <cellStyle name="Normal 5 3 2 13 2" xfId="24724"/>
    <cellStyle name="Normal 5 3 2 14" xfId="7018"/>
    <cellStyle name="Normal 5 3 2 14 2" xfId="23185"/>
    <cellStyle name="Normal 5 3 2 15" xfId="16584"/>
    <cellStyle name="Normal 5 3 2 15 2" xfId="32749"/>
    <cellStyle name="Normal 5 3 2 16" xfId="16697"/>
    <cellStyle name="Normal 5 3 2 2" xfId="300"/>
    <cellStyle name="Normal 5 3 2 2 10" xfId="8613"/>
    <cellStyle name="Normal 5 3 2 2 10 2" xfId="24780"/>
    <cellStyle name="Normal 5 3 2 2 11" xfId="7074"/>
    <cellStyle name="Normal 5 3 2 2 11 2" xfId="23241"/>
    <cellStyle name="Normal 5 3 2 2 12" xfId="16640"/>
    <cellStyle name="Normal 5 3 2 2 12 2" xfId="32805"/>
    <cellStyle name="Normal 5 3 2 2 13" xfId="16753"/>
    <cellStyle name="Normal 5 3 2 2 2" xfId="481"/>
    <cellStyle name="Normal 5 3 2 2 2 10" xfId="8706"/>
    <cellStyle name="Normal 5 3 2 2 2 10 2" xfId="24873"/>
    <cellStyle name="Normal 5 3 2 2 2 11" xfId="7167"/>
    <cellStyle name="Normal 5 3 2 2 2 11 2" xfId="23334"/>
    <cellStyle name="Normal 5 3 2 2 2 12" xfId="16846"/>
    <cellStyle name="Normal 5 3 2 2 2 2" xfId="1001"/>
    <cellStyle name="Normal 5 3 2 2 2 2 2" xfId="3292"/>
    <cellStyle name="Normal 5 3 2 2 2 2 2 2" xfId="11327"/>
    <cellStyle name="Normal 5 3 2 2 2 2 2 2 2" xfId="27492"/>
    <cellStyle name="Normal 5 3 2 2 2 2 2 3" xfId="19467"/>
    <cellStyle name="Normal 5 3 2 2 2 2 3" xfId="5627"/>
    <cellStyle name="Normal 5 3 2 2 2 2 3 2" xfId="13654"/>
    <cellStyle name="Normal 5 3 2 2 2 2 3 2 2" xfId="29819"/>
    <cellStyle name="Normal 5 3 2 2 2 2 3 3" xfId="21794"/>
    <cellStyle name="Normal 5 3 2 2 2 2 4" xfId="15591"/>
    <cellStyle name="Normal 5 3 2 2 2 2 4 2" xfId="31756"/>
    <cellStyle name="Normal 5 3 2 2 2 2 5" xfId="9103"/>
    <cellStyle name="Normal 5 3 2 2 2 2 5 2" xfId="25270"/>
    <cellStyle name="Normal 5 3 2 2 2 2 6" xfId="7564"/>
    <cellStyle name="Normal 5 3 2 2 2 2 6 2" xfId="23731"/>
    <cellStyle name="Normal 5 3 2 2 2 2 7" xfId="17244"/>
    <cellStyle name="Normal 5 3 2 2 2 3" xfId="1410"/>
    <cellStyle name="Normal 5 3 2 2 2 3 2" xfId="3691"/>
    <cellStyle name="Normal 5 3 2 2 2 3 2 2" xfId="11724"/>
    <cellStyle name="Normal 5 3 2 2 2 3 2 2 2" xfId="27889"/>
    <cellStyle name="Normal 5 3 2 2 2 3 2 3" xfId="19864"/>
    <cellStyle name="Normal 5 3 2 2 2 3 3" xfId="6024"/>
    <cellStyle name="Normal 5 3 2 2 2 3 3 2" xfId="14051"/>
    <cellStyle name="Normal 5 3 2 2 2 3 3 2 2" xfId="30216"/>
    <cellStyle name="Normal 5 3 2 2 2 3 3 3" xfId="22191"/>
    <cellStyle name="Normal 5 3 2 2 2 3 4" xfId="15988"/>
    <cellStyle name="Normal 5 3 2 2 2 3 4 2" xfId="32153"/>
    <cellStyle name="Normal 5 3 2 2 2 3 5" xfId="9501"/>
    <cellStyle name="Normal 5 3 2 2 2 3 5 2" xfId="25667"/>
    <cellStyle name="Normal 5 3 2 2 2 3 6" xfId="7961"/>
    <cellStyle name="Normal 5 3 2 2 2 3 6 2" xfId="24128"/>
    <cellStyle name="Normal 5 3 2 2 2 3 7" xfId="17641"/>
    <cellStyle name="Normal 5 3 2 2 2 4" xfId="1826"/>
    <cellStyle name="Normal 5 3 2 2 2 4 2" xfId="4107"/>
    <cellStyle name="Normal 5 3 2 2 2 4 2 2" xfId="12139"/>
    <cellStyle name="Normal 5 3 2 2 2 4 2 2 2" xfId="28304"/>
    <cellStyle name="Normal 5 3 2 2 2 4 2 3" xfId="20279"/>
    <cellStyle name="Normal 5 3 2 2 2 4 3" xfId="6439"/>
    <cellStyle name="Normal 5 3 2 2 2 4 3 2" xfId="14466"/>
    <cellStyle name="Normal 5 3 2 2 2 4 3 2 2" xfId="30631"/>
    <cellStyle name="Normal 5 3 2 2 2 4 3 3" xfId="22606"/>
    <cellStyle name="Normal 5 3 2 2 2 4 4" xfId="16403"/>
    <cellStyle name="Normal 5 3 2 2 2 4 4 2" xfId="32568"/>
    <cellStyle name="Normal 5 3 2 2 2 4 5" xfId="9917"/>
    <cellStyle name="Normal 5 3 2 2 2 4 5 2" xfId="26082"/>
    <cellStyle name="Normal 5 3 2 2 2 4 6" xfId="8376"/>
    <cellStyle name="Normal 5 3 2 2 2 4 6 2" xfId="24543"/>
    <cellStyle name="Normal 5 3 2 2 2 4 7" xfId="18056"/>
    <cellStyle name="Normal 5 3 2 2 2 5" xfId="2225"/>
    <cellStyle name="Normal 5 3 2 2 2 5 2" xfId="4506"/>
    <cellStyle name="Normal 5 3 2 2 2 5 2 2" xfId="12536"/>
    <cellStyle name="Normal 5 3 2 2 2 5 2 2 2" xfId="28701"/>
    <cellStyle name="Normal 5 3 2 2 2 5 2 3" xfId="20676"/>
    <cellStyle name="Normal 5 3 2 2 2 5 3" xfId="6836"/>
    <cellStyle name="Normal 5 3 2 2 2 5 3 2" xfId="14863"/>
    <cellStyle name="Normal 5 3 2 2 2 5 3 2 2" xfId="31028"/>
    <cellStyle name="Normal 5 3 2 2 2 5 3 3" xfId="23003"/>
    <cellStyle name="Normal 5 3 2 2 2 5 4" xfId="10314"/>
    <cellStyle name="Normal 5 3 2 2 2 5 4 2" xfId="26479"/>
    <cellStyle name="Normal 5 3 2 2 2 5 5" xfId="18454"/>
    <cellStyle name="Normal 5 3 2 2 2 6" xfId="2868"/>
    <cellStyle name="Normal 5 3 2 2 2 6 2" xfId="5230"/>
    <cellStyle name="Normal 5 3 2 2 2 6 2 2" xfId="13257"/>
    <cellStyle name="Normal 5 3 2 2 2 6 2 2 2" xfId="29422"/>
    <cellStyle name="Normal 5 3 2 2 2 6 2 3" xfId="21397"/>
    <cellStyle name="Normal 5 3 2 2 2 6 3" xfId="10930"/>
    <cellStyle name="Normal 5 3 2 2 2 6 3 2" xfId="27095"/>
    <cellStyle name="Normal 5 3 2 2 2 6 4" xfId="19070"/>
    <cellStyle name="Normal 5 3 2 2 2 7" xfId="2635"/>
    <cellStyle name="Normal 5 3 2 2 2 7 2" xfId="10715"/>
    <cellStyle name="Normal 5 3 2 2 2 7 2 2" xfId="26880"/>
    <cellStyle name="Normal 5 3 2 2 2 7 3" xfId="18855"/>
    <cellStyle name="Normal 5 3 2 2 2 8" xfId="4904"/>
    <cellStyle name="Normal 5 3 2 2 2 8 2" xfId="12931"/>
    <cellStyle name="Normal 5 3 2 2 2 8 2 2" xfId="29096"/>
    <cellStyle name="Normal 5 3 2 2 2 8 3" xfId="21071"/>
    <cellStyle name="Normal 5 3 2 2 2 9" xfId="15194"/>
    <cellStyle name="Normal 5 3 2 2 2 9 2" xfId="31359"/>
    <cellStyle name="Normal 5 3 2 2 3" xfId="904"/>
    <cellStyle name="Normal 5 3 2 2 3 2" xfId="3199"/>
    <cellStyle name="Normal 5 3 2 2 3 2 2" xfId="11234"/>
    <cellStyle name="Normal 5 3 2 2 3 2 2 2" xfId="27399"/>
    <cellStyle name="Normal 5 3 2 2 3 2 3" xfId="19374"/>
    <cellStyle name="Normal 5 3 2 2 3 3" xfId="5534"/>
    <cellStyle name="Normal 5 3 2 2 3 3 2" xfId="13561"/>
    <cellStyle name="Normal 5 3 2 2 3 3 2 2" xfId="29726"/>
    <cellStyle name="Normal 5 3 2 2 3 3 3" xfId="21701"/>
    <cellStyle name="Normal 5 3 2 2 3 4" xfId="15498"/>
    <cellStyle name="Normal 5 3 2 2 3 4 2" xfId="31663"/>
    <cellStyle name="Normal 5 3 2 2 3 5" xfId="9010"/>
    <cellStyle name="Normal 5 3 2 2 3 5 2" xfId="25177"/>
    <cellStyle name="Normal 5 3 2 2 3 6" xfId="7471"/>
    <cellStyle name="Normal 5 3 2 2 3 6 2" xfId="23638"/>
    <cellStyle name="Normal 5 3 2 2 3 7" xfId="17151"/>
    <cellStyle name="Normal 5 3 2 2 4" xfId="1317"/>
    <cellStyle name="Normal 5 3 2 2 4 2" xfId="3598"/>
    <cellStyle name="Normal 5 3 2 2 4 2 2" xfId="11631"/>
    <cellStyle name="Normal 5 3 2 2 4 2 2 2" xfId="27796"/>
    <cellStyle name="Normal 5 3 2 2 4 2 3" xfId="19771"/>
    <cellStyle name="Normal 5 3 2 2 4 3" xfId="5931"/>
    <cellStyle name="Normal 5 3 2 2 4 3 2" xfId="13958"/>
    <cellStyle name="Normal 5 3 2 2 4 3 2 2" xfId="30123"/>
    <cellStyle name="Normal 5 3 2 2 4 3 3" xfId="22098"/>
    <cellStyle name="Normal 5 3 2 2 4 4" xfId="15895"/>
    <cellStyle name="Normal 5 3 2 2 4 4 2" xfId="32060"/>
    <cellStyle name="Normal 5 3 2 2 4 5" xfId="9408"/>
    <cellStyle name="Normal 5 3 2 2 4 5 2" xfId="25574"/>
    <cellStyle name="Normal 5 3 2 2 4 6" xfId="7868"/>
    <cellStyle name="Normal 5 3 2 2 4 6 2" xfId="24035"/>
    <cellStyle name="Normal 5 3 2 2 4 7" xfId="17548"/>
    <cellStyle name="Normal 5 3 2 2 5" xfId="1733"/>
    <cellStyle name="Normal 5 3 2 2 5 2" xfId="4014"/>
    <cellStyle name="Normal 5 3 2 2 5 2 2" xfId="12046"/>
    <cellStyle name="Normal 5 3 2 2 5 2 2 2" xfId="28211"/>
    <cellStyle name="Normal 5 3 2 2 5 2 3" xfId="20186"/>
    <cellStyle name="Normal 5 3 2 2 5 3" xfId="6346"/>
    <cellStyle name="Normal 5 3 2 2 5 3 2" xfId="14373"/>
    <cellStyle name="Normal 5 3 2 2 5 3 2 2" xfId="30538"/>
    <cellStyle name="Normal 5 3 2 2 5 3 3" xfId="22513"/>
    <cellStyle name="Normal 5 3 2 2 5 4" xfId="16310"/>
    <cellStyle name="Normal 5 3 2 2 5 4 2" xfId="32475"/>
    <cellStyle name="Normal 5 3 2 2 5 5" xfId="9824"/>
    <cellStyle name="Normal 5 3 2 2 5 5 2" xfId="25989"/>
    <cellStyle name="Normal 5 3 2 2 5 6" xfId="8283"/>
    <cellStyle name="Normal 5 3 2 2 5 6 2" xfId="24450"/>
    <cellStyle name="Normal 5 3 2 2 5 7" xfId="17963"/>
    <cellStyle name="Normal 5 3 2 2 6" xfId="2132"/>
    <cellStyle name="Normal 5 3 2 2 6 2" xfId="4413"/>
    <cellStyle name="Normal 5 3 2 2 6 2 2" xfId="12443"/>
    <cellStyle name="Normal 5 3 2 2 6 2 2 2" xfId="28608"/>
    <cellStyle name="Normal 5 3 2 2 6 2 3" xfId="20583"/>
    <cellStyle name="Normal 5 3 2 2 6 3" xfId="6743"/>
    <cellStyle name="Normal 5 3 2 2 6 3 2" xfId="14770"/>
    <cellStyle name="Normal 5 3 2 2 6 3 2 2" xfId="30935"/>
    <cellStyle name="Normal 5 3 2 2 6 3 3" xfId="22910"/>
    <cellStyle name="Normal 5 3 2 2 6 4" xfId="10221"/>
    <cellStyle name="Normal 5 3 2 2 6 4 2" xfId="26386"/>
    <cellStyle name="Normal 5 3 2 2 6 5" xfId="18361"/>
    <cellStyle name="Normal 5 3 2 2 7" xfId="2478"/>
    <cellStyle name="Normal 5 3 2 2 7 2" xfId="5137"/>
    <cellStyle name="Normal 5 3 2 2 7 2 2" xfId="13164"/>
    <cellStyle name="Normal 5 3 2 2 7 2 2 2" xfId="29329"/>
    <cellStyle name="Normal 5 3 2 2 7 2 3" xfId="21304"/>
    <cellStyle name="Normal 5 3 2 2 7 3" xfId="10566"/>
    <cellStyle name="Normal 5 3 2 2 7 3 2" xfId="26731"/>
    <cellStyle name="Normal 5 3 2 2 7 4" xfId="18706"/>
    <cellStyle name="Normal 5 3 2 2 8" xfId="4815"/>
    <cellStyle name="Normal 5 3 2 2 8 2" xfId="12842"/>
    <cellStyle name="Normal 5 3 2 2 8 2 2" xfId="29007"/>
    <cellStyle name="Normal 5 3 2 2 8 3" xfId="20982"/>
    <cellStyle name="Normal 5 3 2 2 9" xfId="15101"/>
    <cellStyle name="Normal 5 3 2 2 9 2" xfId="31266"/>
    <cellStyle name="Normal 5 3 2 3" xfId="480"/>
    <cellStyle name="Normal 5 3 2 3 10" xfId="8705"/>
    <cellStyle name="Normal 5 3 2 3 10 2" xfId="24872"/>
    <cellStyle name="Normal 5 3 2 3 11" xfId="7166"/>
    <cellStyle name="Normal 5 3 2 3 11 2" xfId="23333"/>
    <cellStyle name="Normal 5 3 2 3 12" xfId="16845"/>
    <cellStyle name="Normal 5 3 2 3 2" xfId="1000"/>
    <cellStyle name="Normal 5 3 2 3 2 2" xfId="3291"/>
    <cellStyle name="Normal 5 3 2 3 2 2 2" xfId="11326"/>
    <cellStyle name="Normal 5 3 2 3 2 2 2 2" xfId="27491"/>
    <cellStyle name="Normal 5 3 2 3 2 2 3" xfId="19466"/>
    <cellStyle name="Normal 5 3 2 3 2 3" xfId="5626"/>
    <cellStyle name="Normal 5 3 2 3 2 3 2" xfId="13653"/>
    <cellStyle name="Normal 5 3 2 3 2 3 2 2" xfId="29818"/>
    <cellStyle name="Normal 5 3 2 3 2 3 3" xfId="21793"/>
    <cellStyle name="Normal 5 3 2 3 2 4" xfId="15590"/>
    <cellStyle name="Normal 5 3 2 3 2 4 2" xfId="31755"/>
    <cellStyle name="Normal 5 3 2 3 2 5" xfId="9102"/>
    <cellStyle name="Normal 5 3 2 3 2 5 2" xfId="25269"/>
    <cellStyle name="Normal 5 3 2 3 2 6" xfId="7563"/>
    <cellStyle name="Normal 5 3 2 3 2 6 2" xfId="23730"/>
    <cellStyle name="Normal 5 3 2 3 2 7" xfId="17243"/>
    <cellStyle name="Normal 5 3 2 3 3" xfId="1409"/>
    <cellStyle name="Normal 5 3 2 3 3 2" xfId="3690"/>
    <cellStyle name="Normal 5 3 2 3 3 2 2" xfId="11723"/>
    <cellStyle name="Normal 5 3 2 3 3 2 2 2" xfId="27888"/>
    <cellStyle name="Normal 5 3 2 3 3 2 3" xfId="19863"/>
    <cellStyle name="Normal 5 3 2 3 3 3" xfId="6023"/>
    <cellStyle name="Normal 5 3 2 3 3 3 2" xfId="14050"/>
    <cellStyle name="Normal 5 3 2 3 3 3 2 2" xfId="30215"/>
    <cellStyle name="Normal 5 3 2 3 3 3 3" xfId="22190"/>
    <cellStyle name="Normal 5 3 2 3 3 4" xfId="15987"/>
    <cellStyle name="Normal 5 3 2 3 3 4 2" xfId="32152"/>
    <cellStyle name="Normal 5 3 2 3 3 5" xfId="9500"/>
    <cellStyle name="Normal 5 3 2 3 3 5 2" xfId="25666"/>
    <cellStyle name="Normal 5 3 2 3 3 6" xfId="7960"/>
    <cellStyle name="Normal 5 3 2 3 3 6 2" xfId="24127"/>
    <cellStyle name="Normal 5 3 2 3 3 7" xfId="17640"/>
    <cellStyle name="Normal 5 3 2 3 4" xfId="1825"/>
    <cellStyle name="Normal 5 3 2 3 4 2" xfId="4106"/>
    <cellStyle name="Normal 5 3 2 3 4 2 2" xfId="12138"/>
    <cellStyle name="Normal 5 3 2 3 4 2 2 2" xfId="28303"/>
    <cellStyle name="Normal 5 3 2 3 4 2 3" xfId="20278"/>
    <cellStyle name="Normal 5 3 2 3 4 3" xfId="6438"/>
    <cellStyle name="Normal 5 3 2 3 4 3 2" xfId="14465"/>
    <cellStyle name="Normal 5 3 2 3 4 3 2 2" xfId="30630"/>
    <cellStyle name="Normal 5 3 2 3 4 3 3" xfId="22605"/>
    <cellStyle name="Normal 5 3 2 3 4 4" xfId="16402"/>
    <cellStyle name="Normal 5 3 2 3 4 4 2" xfId="32567"/>
    <cellStyle name="Normal 5 3 2 3 4 5" xfId="9916"/>
    <cellStyle name="Normal 5 3 2 3 4 5 2" xfId="26081"/>
    <cellStyle name="Normal 5 3 2 3 4 6" xfId="8375"/>
    <cellStyle name="Normal 5 3 2 3 4 6 2" xfId="24542"/>
    <cellStyle name="Normal 5 3 2 3 4 7" xfId="18055"/>
    <cellStyle name="Normal 5 3 2 3 5" xfId="2224"/>
    <cellStyle name="Normal 5 3 2 3 5 2" xfId="4505"/>
    <cellStyle name="Normal 5 3 2 3 5 2 2" xfId="12535"/>
    <cellStyle name="Normal 5 3 2 3 5 2 2 2" xfId="28700"/>
    <cellStyle name="Normal 5 3 2 3 5 2 3" xfId="20675"/>
    <cellStyle name="Normal 5 3 2 3 5 3" xfId="6835"/>
    <cellStyle name="Normal 5 3 2 3 5 3 2" xfId="14862"/>
    <cellStyle name="Normal 5 3 2 3 5 3 2 2" xfId="31027"/>
    <cellStyle name="Normal 5 3 2 3 5 3 3" xfId="23002"/>
    <cellStyle name="Normal 5 3 2 3 5 4" xfId="10313"/>
    <cellStyle name="Normal 5 3 2 3 5 4 2" xfId="26478"/>
    <cellStyle name="Normal 5 3 2 3 5 5" xfId="18453"/>
    <cellStyle name="Normal 5 3 2 3 6" xfId="2867"/>
    <cellStyle name="Normal 5 3 2 3 6 2" xfId="5229"/>
    <cellStyle name="Normal 5 3 2 3 6 2 2" xfId="13256"/>
    <cellStyle name="Normal 5 3 2 3 6 2 2 2" xfId="29421"/>
    <cellStyle name="Normal 5 3 2 3 6 2 3" xfId="21396"/>
    <cellStyle name="Normal 5 3 2 3 6 3" xfId="10929"/>
    <cellStyle name="Normal 5 3 2 3 6 3 2" xfId="27094"/>
    <cellStyle name="Normal 5 3 2 3 6 4" xfId="19069"/>
    <cellStyle name="Normal 5 3 2 3 7" xfId="2634"/>
    <cellStyle name="Normal 5 3 2 3 7 2" xfId="10714"/>
    <cellStyle name="Normal 5 3 2 3 7 2 2" xfId="26879"/>
    <cellStyle name="Normal 5 3 2 3 7 3" xfId="18854"/>
    <cellStyle name="Normal 5 3 2 3 8" xfId="4903"/>
    <cellStyle name="Normal 5 3 2 3 8 2" xfId="12930"/>
    <cellStyle name="Normal 5 3 2 3 8 2 2" xfId="29095"/>
    <cellStyle name="Normal 5 3 2 3 8 3" xfId="21070"/>
    <cellStyle name="Normal 5 3 2 3 9" xfId="15193"/>
    <cellStyle name="Normal 5 3 2 3 9 2" xfId="31358"/>
    <cellStyle name="Normal 5 3 2 4" xfId="636"/>
    <cellStyle name="Normal 5 3 2 4 10" xfId="8815"/>
    <cellStyle name="Normal 5 3 2 4 10 2" xfId="24982"/>
    <cellStyle name="Normal 5 3 2 4 11" xfId="7276"/>
    <cellStyle name="Normal 5 3 2 4 11 2" xfId="23443"/>
    <cellStyle name="Normal 5 3 2 4 12" xfId="16956"/>
    <cellStyle name="Normal 5 3 2 4 2" xfId="1120"/>
    <cellStyle name="Normal 5 3 2 4 2 2" xfId="3401"/>
    <cellStyle name="Normal 5 3 2 4 2 2 2" xfId="11436"/>
    <cellStyle name="Normal 5 3 2 4 2 2 2 2" xfId="27601"/>
    <cellStyle name="Normal 5 3 2 4 2 2 3" xfId="19576"/>
    <cellStyle name="Normal 5 3 2 4 2 3" xfId="5736"/>
    <cellStyle name="Normal 5 3 2 4 2 3 2" xfId="13763"/>
    <cellStyle name="Normal 5 3 2 4 2 3 2 2" xfId="29928"/>
    <cellStyle name="Normal 5 3 2 4 2 3 3" xfId="21903"/>
    <cellStyle name="Normal 5 3 2 4 2 4" xfId="15700"/>
    <cellStyle name="Normal 5 3 2 4 2 4 2" xfId="31865"/>
    <cellStyle name="Normal 5 3 2 4 2 5" xfId="9212"/>
    <cellStyle name="Normal 5 3 2 4 2 5 2" xfId="25379"/>
    <cellStyle name="Normal 5 3 2 4 2 6" xfId="7673"/>
    <cellStyle name="Normal 5 3 2 4 2 6 2" xfId="23840"/>
    <cellStyle name="Normal 5 3 2 4 2 7" xfId="17353"/>
    <cellStyle name="Normal 5 3 2 4 3" xfId="1519"/>
    <cellStyle name="Normal 5 3 2 4 3 2" xfId="3800"/>
    <cellStyle name="Normal 5 3 2 4 3 2 2" xfId="11833"/>
    <cellStyle name="Normal 5 3 2 4 3 2 2 2" xfId="27998"/>
    <cellStyle name="Normal 5 3 2 4 3 2 3" xfId="19973"/>
    <cellStyle name="Normal 5 3 2 4 3 3" xfId="6133"/>
    <cellStyle name="Normal 5 3 2 4 3 3 2" xfId="14160"/>
    <cellStyle name="Normal 5 3 2 4 3 3 2 2" xfId="30325"/>
    <cellStyle name="Normal 5 3 2 4 3 3 3" xfId="22300"/>
    <cellStyle name="Normal 5 3 2 4 3 4" xfId="16097"/>
    <cellStyle name="Normal 5 3 2 4 3 4 2" xfId="32262"/>
    <cellStyle name="Normal 5 3 2 4 3 5" xfId="9610"/>
    <cellStyle name="Normal 5 3 2 4 3 5 2" xfId="25776"/>
    <cellStyle name="Normal 5 3 2 4 3 6" xfId="8070"/>
    <cellStyle name="Normal 5 3 2 4 3 6 2" xfId="24237"/>
    <cellStyle name="Normal 5 3 2 4 3 7" xfId="17750"/>
    <cellStyle name="Normal 5 3 2 4 4" xfId="1935"/>
    <cellStyle name="Normal 5 3 2 4 4 2" xfId="4216"/>
    <cellStyle name="Normal 5 3 2 4 4 2 2" xfId="12248"/>
    <cellStyle name="Normal 5 3 2 4 4 2 2 2" xfId="28413"/>
    <cellStyle name="Normal 5 3 2 4 4 2 3" xfId="20388"/>
    <cellStyle name="Normal 5 3 2 4 4 3" xfId="6548"/>
    <cellStyle name="Normal 5 3 2 4 4 3 2" xfId="14575"/>
    <cellStyle name="Normal 5 3 2 4 4 3 2 2" xfId="30740"/>
    <cellStyle name="Normal 5 3 2 4 4 3 3" xfId="22715"/>
    <cellStyle name="Normal 5 3 2 4 4 4" xfId="16512"/>
    <cellStyle name="Normal 5 3 2 4 4 4 2" xfId="32677"/>
    <cellStyle name="Normal 5 3 2 4 4 5" xfId="10026"/>
    <cellStyle name="Normal 5 3 2 4 4 5 2" xfId="26191"/>
    <cellStyle name="Normal 5 3 2 4 4 6" xfId="8485"/>
    <cellStyle name="Normal 5 3 2 4 4 6 2" xfId="24652"/>
    <cellStyle name="Normal 5 3 2 4 4 7" xfId="18165"/>
    <cellStyle name="Normal 5 3 2 4 5" xfId="2334"/>
    <cellStyle name="Normal 5 3 2 4 5 2" xfId="4615"/>
    <cellStyle name="Normal 5 3 2 4 5 2 2" xfId="12645"/>
    <cellStyle name="Normal 5 3 2 4 5 2 2 2" xfId="28810"/>
    <cellStyle name="Normal 5 3 2 4 5 2 3" xfId="20785"/>
    <cellStyle name="Normal 5 3 2 4 5 3" xfId="6945"/>
    <cellStyle name="Normal 5 3 2 4 5 3 2" xfId="14972"/>
    <cellStyle name="Normal 5 3 2 4 5 3 2 2" xfId="31137"/>
    <cellStyle name="Normal 5 3 2 4 5 3 3" xfId="23112"/>
    <cellStyle name="Normal 5 3 2 4 5 4" xfId="10423"/>
    <cellStyle name="Normal 5 3 2 4 5 4 2" xfId="26588"/>
    <cellStyle name="Normal 5 3 2 4 5 5" xfId="18563"/>
    <cellStyle name="Normal 5 3 2 4 6" xfId="2993"/>
    <cellStyle name="Normal 5 3 2 4 6 2" xfId="5339"/>
    <cellStyle name="Normal 5 3 2 4 6 2 2" xfId="13366"/>
    <cellStyle name="Normal 5 3 2 4 6 2 2 2" xfId="29531"/>
    <cellStyle name="Normal 5 3 2 4 6 2 3" xfId="21506"/>
    <cellStyle name="Normal 5 3 2 4 6 3" xfId="11039"/>
    <cellStyle name="Normal 5 3 2 4 6 3 2" xfId="27204"/>
    <cellStyle name="Normal 5 3 2 4 6 4" xfId="19179"/>
    <cellStyle name="Normal 5 3 2 4 7" xfId="2745"/>
    <cellStyle name="Normal 5 3 2 4 7 2" xfId="10820"/>
    <cellStyle name="Normal 5 3 2 4 7 2 2" xfId="26985"/>
    <cellStyle name="Normal 5 3 2 4 7 3" xfId="18960"/>
    <cellStyle name="Normal 5 3 2 4 8" xfId="5009"/>
    <cellStyle name="Normal 5 3 2 4 8 2" xfId="13036"/>
    <cellStyle name="Normal 5 3 2 4 8 2 2" xfId="29201"/>
    <cellStyle name="Normal 5 3 2 4 8 3" xfId="21176"/>
    <cellStyle name="Normal 5 3 2 4 9" xfId="15303"/>
    <cellStyle name="Normal 5 3 2 4 9 2" xfId="31468"/>
    <cellStyle name="Normal 5 3 2 5" xfId="829"/>
    <cellStyle name="Normal 5 3 2 5 10" xfId="7415"/>
    <cellStyle name="Normal 5 3 2 5 10 2" xfId="23582"/>
    <cellStyle name="Normal 5 3 2 5 11" xfId="17095"/>
    <cellStyle name="Normal 5 3 2 5 2" xfId="1261"/>
    <cellStyle name="Normal 5 3 2 5 2 2" xfId="3542"/>
    <cellStyle name="Normal 5 3 2 5 2 2 2" xfId="11575"/>
    <cellStyle name="Normal 5 3 2 5 2 2 2 2" xfId="27740"/>
    <cellStyle name="Normal 5 3 2 5 2 2 3" xfId="19715"/>
    <cellStyle name="Normal 5 3 2 5 2 3" xfId="5875"/>
    <cellStyle name="Normal 5 3 2 5 2 3 2" xfId="13902"/>
    <cellStyle name="Normal 5 3 2 5 2 3 2 2" xfId="30067"/>
    <cellStyle name="Normal 5 3 2 5 2 3 3" xfId="22042"/>
    <cellStyle name="Normal 5 3 2 5 2 4" xfId="15839"/>
    <cellStyle name="Normal 5 3 2 5 2 4 2" xfId="32004"/>
    <cellStyle name="Normal 5 3 2 5 2 5" xfId="9352"/>
    <cellStyle name="Normal 5 3 2 5 2 5 2" xfId="25518"/>
    <cellStyle name="Normal 5 3 2 5 2 6" xfId="7812"/>
    <cellStyle name="Normal 5 3 2 5 2 6 2" xfId="23979"/>
    <cellStyle name="Normal 5 3 2 5 2 7" xfId="17492"/>
    <cellStyle name="Normal 5 3 2 5 3" xfId="1677"/>
    <cellStyle name="Normal 5 3 2 5 3 2" xfId="3958"/>
    <cellStyle name="Normal 5 3 2 5 3 2 2" xfId="11990"/>
    <cellStyle name="Normal 5 3 2 5 3 2 2 2" xfId="28155"/>
    <cellStyle name="Normal 5 3 2 5 3 2 3" xfId="20130"/>
    <cellStyle name="Normal 5 3 2 5 3 3" xfId="6290"/>
    <cellStyle name="Normal 5 3 2 5 3 3 2" xfId="14317"/>
    <cellStyle name="Normal 5 3 2 5 3 3 2 2" xfId="30482"/>
    <cellStyle name="Normal 5 3 2 5 3 3 3" xfId="22457"/>
    <cellStyle name="Normal 5 3 2 5 3 4" xfId="16254"/>
    <cellStyle name="Normal 5 3 2 5 3 4 2" xfId="32419"/>
    <cellStyle name="Normal 5 3 2 5 3 5" xfId="9768"/>
    <cellStyle name="Normal 5 3 2 5 3 5 2" xfId="25933"/>
    <cellStyle name="Normal 5 3 2 5 3 6" xfId="8227"/>
    <cellStyle name="Normal 5 3 2 5 3 6 2" xfId="24394"/>
    <cellStyle name="Normal 5 3 2 5 3 7" xfId="17907"/>
    <cellStyle name="Normal 5 3 2 5 4" xfId="2076"/>
    <cellStyle name="Normal 5 3 2 5 4 2" xfId="4357"/>
    <cellStyle name="Normal 5 3 2 5 4 2 2" xfId="12387"/>
    <cellStyle name="Normal 5 3 2 5 4 2 2 2" xfId="28552"/>
    <cellStyle name="Normal 5 3 2 5 4 2 3" xfId="20527"/>
    <cellStyle name="Normal 5 3 2 5 4 3" xfId="6687"/>
    <cellStyle name="Normal 5 3 2 5 4 3 2" xfId="14714"/>
    <cellStyle name="Normal 5 3 2 5 4 3 2 2" xfId="30879"/>
    <cellStyle name="Normal 5 3 2 5 4 3 3" xfId="22854"/>
    <cellStyle name="Normal 5 3 2 5 4 4" xfId="10165"/>
    <cellStyle name="Normal 5 3 2 5 4 4 2" xfId="26330"/>
    <cellStyle name="Normal 5 3 2 5 4 5" xfId="18305"/>
    <cellStyle name="Normal 5 3 2 5 5" xfId="3135"/>
    <cellStyle name="Normal 5 3 2 5 5 2" xfId="5478"/>
    <cellStyle name="Normal 5 3 2 5 5 2 2" xfId="13505"/>
    <cellStyle name="Normal 5 3 2 5 5 2 2 2" xfId="29670"/>
    <cellStyle name="Normal 5 3 2 5 5 2 3" xfId="21645"/>
    <cellStyle name="Normal 5 3 2 5 5 3" xfId="11178"/>
    <cellStyle name="Normal 5 3 2 5 5 3 2" xfId="27343"/>
    <cellStyle name="Normal 5 3 2 5 5 4" xfId="19318"/>
    <cellStyle name="Normal 5 3 2 5 6" xfId="2544"/>
    <cellStyle name="Normal 5 3 2 5 6 2" xfId="10630"/>
    <cellStyle name="Normal 5 3 2 5 6 2 2" xfId="26795"/>
    <cellStyle name="Normal 5 3 2 5 6 3" xfId="18770"/>
    <cellStyle name="Normal 5 3 2 5 7" xfId="4759"/>
    <cellStyle name="Normal 5 3 2 5 7 2" xfId="12786"/>
    <cellStyle name="Normal 5 3 2 5 7 2 2" xfId="28951"/>
    <cellStyle name="Normal 5 3 2 5 7 3" xfId="20926"/>
    <cellStyle name="Normal 5 3 2 5 8" xfId="15442"/>
    <cellStyle name="Normal 5 3 2 5 8 2" xfId="31607"/>
    <cellStyle name="Normal 5 3 2 5 9" xfId="8954"/>
    <cellStyle name="Normal 5 3 2 5 9 2" xfId="25121"/>
    <cellStyle name="Normal 5 3 2 6" xfId="712"/>
    <cellStyle name="Normal 5 3 2 6 2" xfId="3066"/>
    <cellStyle name="Normal 5 3 2 6 2 2" xfId="11110"/>
    <cellStyle name="Normal 5 3 2 6 2 2 2" xfId="27275"/>
    <cellStyle name="Normal 5 3 2 6 2 3" xfId="19250"/>
    <cellStyle name="Normal 5 3 2 6 3" xfId="5410"/>
    <cellStyle name="Normal 5 3 2 6 3 2" xfId="13437"/>
    <cellStyle name="Normal 5 3 2 6 3 2 2" xfId="29602"/>
    <cellStyle name="Normal 5 3 2 6 3 3" xfId="21577"/>
    <cellStyle name="Normal 5 3 2 6 4" xfId="15374"/>
    <cellStyle name="Normal 5 3 2 6 4 2" xfId="31539"/>
    <cellStyle name="Normal 5 3 2 6 5" xfId="8886"/>
    <cellStyle name="Normal 5 3 2 6 5 2" xfId="25053"/>
    <cellStyle name="Normal 5 3 2 6 6" xfId="7347"/>
    <cellStyle name="Normal 5 3 2 6 6 2" xfId="23514"/>
    <cellStyle name="Normal 5 3 2 6 7" xfId="17027"/>
    <cellStyle name="Normal 5 3 2 7" xfId="1192"/>
    <cellStyle name="Normal 5 3 2 7 2" xfId="3473"/>
    <cellStyle name="Normal 5 3 2 7 2 2" xfId="11507"/>
    <cellStyle name="Normal 5 3 2 7 2 2 2" xfId="27672"/>
    <cellStyle name="Normal 5 3 2 7 2 3" xfId="19647"/>
    <cellStyle name="Normal 5 3 2 7 3" xfId="5807"/>
    <cellStyle name="Normal 5 3 2 7 3 2" xfId="13834"/>
    <cellStyle name="Normal 5 3 2 7 3 2 2" xfId="29999"/>
    <cellStyle name="Normal 5 3 2 7 3 3" xfId="21974"/>
    <cellStyle name="Normal 5 3 2 7 4" xfId="15771"/>
    <cellStyle name="Normal 5 3 2 7 4 2" xfId="31936"/>
    <cellStyle name="Normal 5 3 2 7 5" xfId="9283"/>
    <cellStyle name="Normal 5 3 2 7 5 2" xfId="25450"/>
    <cellStyle name="Normal 5 3 2 7 6" xfId="7744"/>
    <cellStyle name="Normal 5 3 2 7 6 2" xfId="23911"/>
    <cellStyle name="Normal 5 3 2 7 7" xfId="17424"/>
    <cellStyle name="Normal 5 3 2 8" xfId="1609"/>
    <cellStyle name="Normal 5 3 2 8 2" xfId="3890"/>
    <cellStyle name="Normal 5 3 2 8 2 2" xfId="11922"/>
    <cellStyle name="Normal 5 3 2 8 2 2 2" xfId="28087"/>
    <cellStyle name="Normal 5 3 2 8 2 3" xfId="20062"/>
    <cellStyle name="Normal 5 3 2 8 3" xfId="6222"/>
    <cellStyle name="Normal 5 3 2 8 3 2" xfId="14249"/>
    <cellStyle name="Normal 5 3 2 8 3 2 2" xfId="30414"/>
    <cellStyle name="Normal 5 3 2 8 3 3" xfId="22389"/>
    <cellStyle name="Normal 5 3 2 8 4" xfId="16186"/>
    <cellStyle name="Normal 5 3 2 8 4 2" xfId="32351"/>
    <cellStyle name="Normal 5 3 2 8 5" xfId="9700"/>
    <cellStyle name="Normal 5 3 2 8 5 2" xfId="25865"/>
    <cellStyle name="Normal 5 3 2 8 6" xfId="8159"/>
    <cellStyle name="Normal 5 3 2 8 6 2" xfId="24326"/>
    <cellStyle name="Normal 5 3 2 8 7" xfId="17839"/>
    <cellStyle name="Normal 5 3 2 9" xfId="2007"/>
    <cellStyle name="Normal 5 3 2 9 2" xfId="4288"/>
    <cellStyle name="Normal 5 3 2 9 2 2" xfId="12319"/>
    <cellStyle name="Normal 5 3 2 9 2 2 2" xfId="28484"/>
    <cellStyle name="Normal 5 3 2 9 2 3" xfId="20459"/>
    <cellStyle name="Normal 5 3 2 9 3" xfId="6619"/>
    <cellStyle name="Normal 5 3 2 9 3 2" xfId="14646"/>
    <cellStyle name="Normal 5 3 2 9 3 2 2" xfId="30811"/>
    <cellStyle name="Normal 5 3 2 9 3 3" xfId="22786"/>
    <cellStyle name="Normal 5 3 2 9 4" xfId="10097"/>
    <cellStyle name="Normal 5 3 2 9 4 2" xfId="26262"/>
    <cellStyle name="Normal 5 3 2 9 5" xfId="18237"/>
    <cellStyle name="Normal 5 3 3" xfId="299"/>
    <cellStyle name="Normal 5 3 3 10" xfId="2477"/>
    <cellStyle name="Normal 5 3 3 10 2" xfId="5136"/>
    <cellStyle name="Normal 5 3 3 10 2 2" xfId="13163"/>
    <cellStyle name="Normal 5 3 3 10 2 2 2" xfId="29328"/>
    <cellStyle name="Normal 5 3 3 10 2 3" xfId="21303"/>
    <cellStyle name="Normal 5 3 3 10 3" xfId="10565"/>
    <cellStyle name="Normal 5 3 3 10 3 2" xfId="26730"/>
    <cellStyle name="Normal 5 3 3 10 4" xfId="18705"/>
    <cellStyle name="Normal 5 3 3 11" xfId="4699"/>
    <cellStyle name="Normal 5 3 3 11 2" xfId="12726"/>
    <cellStyle name="Normal 5 3 3 11 2 2" xfId="28891"/>
    <cellStyle name="Normal 5 3 3 11 3" xfId="20866"/>
    <cellStyle name="Normal 5 3 3 12" xfId="15100"/>
    <cellStyle name="Normal 5 3 3 12 2" xfId="31265"/>
    <cellStyle name="Normal 5 3 3 13" xfId="8612"/>
    <cellStyle name="Normal 5 3 3 13 2" xfId="24779"/>
    <cellStyle name="Normal 5 3 3 14" xfId="7073"/>
    <cellStyle name="Normal 5 3 3 14 2" xfId="23240"/>
    <cellStyle name="Normal 5 3 3 15" xfId="16639"/>
    <cellStyle name="Normal 5 3 3 15 2" xfId="32804"/>
    <cellStyle name="Normal 5 3 3 16" xfId="16752"/>
    <cellStyle name="Normal 5 3 3 2" xfId="483"/>
    <cellStyle name="Normal 5 3 3 2 10" xfId="8708"/>
    <cellStyle name="Normal 5 3 3 2 10 2" xfId="24875"/>
    <cellStyle name="Normal 5 3 3 2 11" xfId="7169"/>
    <cellStyle name="Normal 5 3 3 2 11 2" xfId="23336"/>
    <cellStyle name="Normal 5 3 3 2 12" xfId="16848"/>
    <cellStyle name="Normal 5 3 3 2 2" xfId="1003"/>
    <cellStyle name="Normal 5 3 3 2 2 2" xfId="3294"/>
    <cellStyle name="Normal 5 3 3 2 2 2 2" xfId="11329"/>
    <cellStyle name="Normal 5 3 3 2 2 2 2 2" xfId="27494"/>
    <cellStyle name="Normal 5 3 3 2 2 2 3" xfId="19469"/>
    <cellStyle name="Normal 5 3 3 2 2 3" xfId="5629"/>
    <cellStyle name="Normal 5 3 3 2 2 3 2" xfId="13656"/>
    <cellStyle name="Normal 5 3 3 2 2 3 2 2" xfId="29821"/>
    <cellStyle name="Normal 5 3 3 2 2 3 3" xfId="21796"/>
    <cellStyle name="Normal 5 3 3 2 2 4" xfId="15593"/>
    <cellStyle name="Normal 5 3 3 2 2 4 2" xfId="31758"/>
    <cellStyle name="Normal 5 3 3 2 2 5" xfId="9105"/>
    <cellStyle name="Normal 5 3 3 2 2 5 2" xfId="25272"/>
    <cellStyle name="Normal 5 3 3 2 2 6" xfId="7566"/>
    <cellStyle name="Normal 5 3 3 2 2 6 2" xfId="23733"/>
    <cellStyle name="Normal 5 3 3 2 2 7" xfId="17246"/>
    <cellStyle name="Normal 5 3 3 2 3" xfId="1412"/>
    <cellStyle name="Normal 5 3 3 2 3 2" xfId="3693"/>
    <cellStyle name="Normal 5 3 3 2 3 2 2" xfId="11726"/>
    <cellStyle name="Normal 5 3 3 2 3 2 2 2" xfId="27891"/>
    <cellStyle name="Normal 5 3 3 2 3 2 3" xfId="19866"/>
    <cellStyle name="Normal 5 3 3 2 3 3" xfId="6026"/>
    <cellStyle name="Normal 5 3 3 2 3 3 2" xfId="14053"/>
    <cellStyle name="Normal 5 3 3 2 3 3 2 2" xfId="30218"/>
    <cellStyle name="Normal 5 3 3 2 3 3 3" xfId="22193"/>
    <cellStyle name="Normal 5 3 3 2 3 4" xfId="15990"/>
    <cellStyle name="Normal 5 3 3 2 3 4 2" xfId="32155"/>
    <cellStyle name="Normal 5 3 3 2 3 5" xfId="9503"/>
    <cellStyle name="Normal 5 3 3 2 3 5 2" xfId="25669"/>
    <cellStyle name="Normal 5 3 3 2 3 6" xfId="7963"/>
    <cellStyle name="Normal 5 3 3 2 3 6 2" xfId="24130"/>
    <cellStyle name="Normal 5 3 3 2 3 7" xfId="17643"/>
    <cellStyle name="Normal 5 3 3 2 4" xfId="1828"/>
    <cellStyle name="Normal 5 3 3 2 4 2" xfId="4109"/>
    <cellStyle name="Normal 5 3 3 2 4 2 2" xfId="12141"/>
    <cellStyle name="Normal 5 3 3 2 4 2 2 2" xfId="28306"/>
    <cellStyle name="Normal 5 3 3 2 4 2 3" xfId="20281"/>
    <cellStyle name="Normal 5 3 3 2 4 3" xfId="6441"/>
    <cellStyle name="Normal 5 3 3 2 4 3 2" xfId="14468"/>
    <cellStyle name="Normal 5 3 3 2 4 3 2 2" xfId="30633"/>
    <cellStyle name="Normal 5 3 3 2 4 3 3" xfId="22608"/>
    <cellStyle name="Normal 5 3 3 2 4 4" xfId="16405"/>
    <cellStyle name="Normal 5 3 3 2 4 4 2" xfId="32570"/>
    <cellStyle name="Normal 5 3 3 2 4 5" xfId="9919"/>
    <cellStyle name="Normal 5 3 3 2 4 5 2" xfId="26084"/>
    <cellStyle name="Normal 5 3 3 2 4 6" xfId="8378"/>
    <cellStyle name="Normal 5 3 3 2 4 6 2" xfId="24545"/>
    <cellStyle name="Normal 5 3 3 2 4 7" xfId="18058"/>
    <cellStyle name="Normal 5 3 3 2 5" xfId="2227"/>
    <cellStyle name="Normal 5 3 3 2 5 2" xfId="4508"/>
    <cellStyle name="Normal 5 3 3 2 5 2 2" xfId="12538"/>
    <cellStyle name="Normal 5 3 3 2 5 2 2 2" xfId="28703"/>
    <cellStyle name="Normal 5 3 3 2 5 2 3" xfId="20678"/>
    <cellStyle name="Normal 5 3 3 2 5 3" xfId="6838"/>
    <cellStyle name="Normal 5 3 3 2 5 3 2" xfId="14865"/>
    <cellStyle name="Normal 5 3 3 2 5 3 2 2" xfId="31030"/>
    <cellStyle name="Normal 5 3 3 2 5 3 3" xfId="23005"/>
    <cellStyle name="Normal 5 3 3 2 5 4" xfId="10316"/>
    <cellStyle name="Normal 5 3 3 2 5 4 2" xfId="26481"/>
    <cellStyle name="Normal 5 3 3 2 5 5" xfId="18456"/>
    <cellStyle name="Normal 5 3 3 2 6" xfId="2870"/>
    <cellStyle name="Normal 5 3 3 2 6 2" xfId="5232"/>
    <cellStyle name="Normal 5 3 3 2 6 2 2" xfId="13259"/>
    <cellStyle name="Normal 5 3 3 2 6 2 2 2" xfId="29424"/>
    <cellStyle name="Normal 5 3 3 2 6 2 3" xfId="21399"/>
    <cellStyle name="Normal 5 3 3 2 6 3" xfId="10932"/>
    <cellStyle name="Normal 5 3 3 2 6 3 2" xfId="27097"/>
    <cellStyle name="Normal 5 3 3 2 6 4" xfId="19072"/>
    <cellStyle name="Normal 5 3 3 2 7" xfId="2637"/>
    <cellStyle name="Normal 5 3 3 2 7 2" xfId="10717"/>
    <cellStyle name="Normal 5 3 3 2 7 2 2" xfId="26882"/>
    <cellStyle name="Normal 5 3 3 2 7 3" xfId="18857"/>
    <cellStyle name="Normal 5 3 3 2 8" xfId="4906"/>
    <cellStyle name="Normal 5 3 3 2 8 2" xfId="12933"/>
    <cellStyle name="Normal 5 3 3 2 8 2 2" xfId="29098"/>
    <cellStyle name="Normal 5 3 3 2 8 3" xfId="21073"/>
    <cellStyle name="Normal 5 3 3 2 9" xfId="15196"/>
    <cellStyle name="Normal 5 3 3 2 9 2" xfId="31361"/>
    <cellStyle name="Normal 5 3 3 3" xfId="482"/>
    <cellStyle name="Normal 5 3 3 3 10" xfId="8707"/>
    <cellStyle name="Normal 5 3 3 3 10 2" xfId="24874"/>
    <cellStyle name="Normal 5 3 3 3 11" xfId="7168"/>
    <cellStyle name="Normal 5 3 3 3 11 2" xfId="23335"/>
    <cellStyle name="Normal 5 3 3 3 12" xfId="16847"/>
    <cellStyle name="Normal 5 3 3 3 2" xfId="1002"/>
    <cellStyle name="Normal 5 3 3 3 2 2" xfId="3293"/>
    <cellStyle name="Normal 5 3 3 3 2 2 2" xfId="11328"/>
    <cellStyle name="Normal 5 3 3 3 2 2 2 2" xfId="27493"/>
    <cellStyle name="Normal 5 3 3 3 2 2 3" xfId="19468"/>
    <cellStyle name="Normal 5 3 3 3 2 3" xfId="5628"/>
    <cellStyle name="Normal 5 3 3 3 2 3 2" xfId="13655"/>
    <cellStyle name="Normal 5 3 3 3 2 3 2 2" xfId="29820"/>
    <cellStyle name="Normal 5 3 3 3 2 3 3" xfId="21795"/>
    <cellStyle name="Normal 5 3 3 3 2 4" xfId="15592"/>
    <cellStyle name="Normal 5 3 3 3 2 4 2" xfId="31757"/>
    <cellStyle name="Normal 5 3 3 3 2 5" xfId="9104"/>
    <cellStyle name="Normal 5 3 3 3 2 5 2" xfId="25271"/>
    <cellStyle name="Normal 5 3 3 3 2 6" xfId="7565"/>
    <cellStyle name="Normal 5 3 3 3 2 6 2" xfId="23732"/>
    <cellStyle name="Normal 5 3 3 3 2 7" xfId="17245"/>
    <cellStyle name="Normal 5 3 3 3 3" xfId="1411"/>
    <cellStyle name="Normal 5 3 3 3 3 2" xfId="3692"/>
    <cellStyle name="Normal 5 3 3 3 3 2 2" xfId="11725"/>
    <cellStyle name="Normal 5 3 3 3 3 2 2 2" xfId="27890"/>
    <cellStyle name="Normal 5 3 3 3 3 2 3" xfId="19865"/>
    <cellStyle name="Normal 5 3 3 3 3 3" xfId="6025"/>
    <cellStyle name="Normal 5 3 3 3 3 3 2" xfId="14052"/>
    <cellStyle name="Normal 5 3 3 3 3 3 2 2" xfId="30217"/>
    <cellStyle name="Normal 5 3 3 3 3 3 3" xfId="22192"/>
    <cellStyle name="Normal 5 3 3 3 3 4" xfId="15989"/>
    <cellStyle name="Normal 5 3 3 3 3 4 2" xfId="32154"/>
    <cellStyle name="Normal 5 3 3 3 3 5" xfId="9502"/>
    <cellStyle name="Normal 5 3 3 3 3 5 2" xfId="25668"/>
    <cellStyle name="Normal 5 3 3 3 3 6" xfId="7962"/>
    <cellStyle name="Normal 5 3 3 3 3 6 2" xfId="24129"/>
    <cellStyle name="Normal 5 3 3 3 3 7" xfId="17642"/>
    <cellStyle name="Normal 5 3 3 3 4" xfId="1827"/>
    <cellStyle name="Normal 5 3 3 3 4 2" xfId="4108"/>
    <cellStyle name="Normal 5 3 3 3 4 2 2" xfId="12140"/>
    <cellStyle name="Normal 5 3 3 3 4 2 2 2" xfId="28305"/>
    <cellStyle name="Normal 5 3 3 3 4 2 3" xfId="20280"/>
    <cellStyle name="Normal 5 3 3 3 4 3" xfId="6440"/>
    <cellStyle name="Normal 5 3 3 3 4 3 2" xfId="14467"/>
    <cellStyle name="Normal 5 3 3 3 4 3 2 2" xfId="30632"/>
    <cellStyle name="Normal 5 3 3 3 4 3 3" xfId="22607"/>
    <cellStyle name="Normal 5 3 3 3 4 4" xfId="16404"/>
    <cellStyle name="Normal 5 3 3 3 4 4 2" xfId="32569"/>
    <cellStyle name="Normal 5 3 3 3 4 5" xfId="9918"/>
    <cellStyle name="Normal 5 3 3 3 4 5 2" xfId="26083"/>
    <cellStyle name="Normal 5 3 3 3 4 6" xfId="8377"/>
    <cellStyle name="Normal 5 3 3 3 4 6 2" xfId="24544"/>
    <cellStyle name="Normal 5 3 3 3 4 7" xfId="18057"/>
    <cellStyle name="Normal 5 3 3 3 5" xfId="2226"/>
    <cellStyle name="Normal 5 3 3 3 5 2" xfId="4507"/>
    <cellStyle name="Normal 5 3 3 3 5 2 2" xfId="12537"/>
    <cellStyle name="Normal 5 3 3 3 5 2 2 2" xfId="28702"/>
    <cellStyle name="Normal 5 3 3 3 5 2 3" xfId="20677"/>
    <cellStyle name="Normal 5 3 3 3 5 3" xfId="6837"/>
    <cellStyle name="Normal 5 3 3 3 5 3 2" xfId="14864"/>
    <cellStyle name="Normal 5 3 3 3 5 3 2 2" xfId="31029"/>
    <cellStyle name="Normal 5 3 3 3 5 3 3" xfId="23004"/>
    <cellStyle name="Normal 5 3 3 3 5 4" xfId="10315"/>
    <cellStyle name="Normal 5 3 3 3 5 4 2" xfId="26480"/>
    <cellStyle name="Normal 5 3 3 3 5 5" xfId="18455"/>
    <cellStyle name="Normal 5 3 3 3 6" xfId="2869"/>
    <cellStyle name="Normal 5 3 3 3 6 2" xfId="5231"/>
    <cellStyle name="Normal 5 3 3 3 6 2 2" xfId="13258"/>
    <cellStyle name="Normal 5 3 3 3 6 2 2 2" xfId="29423"/>
    <cellStyle name="Normal 5 3 3 3 6 2 3" xfId="21398"/>
    <cellStyle name="Normal 5 3 3 3 6 3" xfId="10931"/>
    <cellStyle name="Normal 5 3 3 3 6 3 2" xfId="27096"/>
    <cellStyle name="Normal 5 3 3 3 6 4" xfId="19071"/>
    <cellStyle name="Normal 5 3 3 3 7" xfId="2636"/>
    <cellStyle name="Normal 5 3 3 3 7 2" xfId="10716"/>
    <cellStyle name="Normal 5 3 3 3 7 2 2" xfId="26881"/>
    <cellStyle name="Normal 5 3 3 3 7 3" xfId="18856"/>
    <cellStyle name="Normal 5 3 3 3 8" xfId="4905"/>
    <cellStyle name="Normal 5 3 3 3 8 2" xfId="12932"/>
    <cellStyle name="Normal 5 3 3 3 8 2 2" xfId="29097"/>
    <cellStyle name="Normal 5 3 3 3 8 3" xfId="21072"/>
    <cellStyle name="Normal 5 3 3 3 9" xfId="15195"/>
    <cellStyle name="Normal 5 3 3 3 9 2" xfId="31360"/>
    <cellStyle name="Normal 5 3 3 4" xfId="637"/>
    <cellStyle name="Normal 5 3 3 4 10" xfId="8816"/>
    <cellStyle name="Normal 5 3 3 4 10 2" xfId="24983"/>
    <cellStyle name="Normal 5 3 3 4 11" xfId="7277"/>
    <cellStyle name="Normal 5 3 3 4 11 2" xfId="23444"/>
    <cellStyle name="Normal 5 3 3 4 12" xfId="16957"/>
    <cellStyle name="Normal 5 3 3 4 2" xfId="1121"/>
    <cellStyle name="Normal 5 3 3 4 2 2" xfId="3402"/>
    <cellStyle name="Normal 5 3 3 4 2 2 2" xfId="11437"/>
    <cellStyle name="Normal 5 3 3 4 2 2 2 2" xfId="27602"/>
    <cellStyle name="Normal 5 3 3 4 2 2 3" xfId="19577"/>
    <cellStyle name="Normal 5 3 3 4 2 3" xfId="5737"/>
    <cellStyle name="Normal 5 3 3 4 2 3 2" xfId="13764"/>
    <cellStyle name="Normal 5 3 3 4 2 3 2 2" xfId="29929"/>
    <cellStyle name="Normal 5 3 3 4 2 3 3" xfId="21904"/>
    <cellStyle name="Normal 5 3 3 4 2 4" xfId="15701"/>
    <cellStyle name="Normal 5 3 3 4 2 4 2" xfId="31866"/>
    <cellStyle name="Normal 5 3 3 4 2 5" xfId="9213"/>
    <cellStyle name="Normal 5 3 3 4 2 5 2" xfId="25380"/>
    <cellStyle name="Normal 5 3 3 4 2 6" xfId="7674"/>
    <cellStyle name="Normal 5 3 3 4 2 6 2" xfId="23841"/>
    <cellStyle name="Normal 5 3 3 4 2 7" xfId="17354"/>
    <cellStyle name="Normal 5 3 3 4 3" xfId="1520"/>
    <cellStyle name="Normal 5 3 3 4 3 2" xfId="3801"/>
    <cellStyle name="Normal 5 3 3 4 3 2 2" xfId="11834"/>
    <cellStyle name="Normal 5 3 3 4 3 2 2 2" xfId="27999"/>
    <cellStyle name="Normal 5 3 3 4 3 2 3" xfId="19974"/>
    <cellStyle name="Normal 5 3 3 4 3 3" xfId="6134"/>
    <cellStyle name="Normal 5 3 3 4 3 3 2" xfId="14161"/>
    <cellStyle name="Normal 5 3 3 4 3 3 2 2" xfId="30326"/>
    <cellStyle name="Normal 5 3 3 4 3 3 3" xfId="22301"/>
    <cellStyle name="Normal 5 3 3 4 3 4" xfId="16098"/>
    <cellStyle name="Normal 5 3 3 4 3 4 2" xfId="32263"/>
    <cellStyle name="Normal 5 3 3 4 3 5" xfId="9611"/>
    <cellStyle name="Normal 5 3 3 4 3 5 2" xfId="25777"/>
    <cellStyle name="Normal 5 3 3 4 3 6" xfId="8071"/>
    <cellStyle name="Normal 5 3 3 4 3 6 2" xfId="24238"/>
    <cellStyle name="Normal 5 3 3 4 3 7" xfId="17751"/>
    <cellStyle name="Normal 5 3 3 4 4" xfId="1936"/>
    <cellStyle name="Normal 5 3 3 4 4 2" xfId="4217"/>
    <cellStyle name="Normal 5 3 3 4 4 2 2" xfId="12249"/>
    <cellStyle name="Normal 5 3 3 4 4 2 2 2" xfId="28414"/>
    <cellStyle name="Normal 5 3 3 4 4 2 3" xfId="20389"/>
    <cellStyle name="Normal 5 3 3 4 4 3" xfId="6549"/>
    <cellStyle name="Normal 5 3 3 4 4 3 2" xfId="14576"/>
    <cellStyle name="Normal 5 3 3 4 4 3 2 2" xfId="30741"/>
    <cellStyle name="Normal 5 3 3 4 4 3 3" xfId="22716"/>
    <cellStyle name="Normal 5 3 3 4 4 4" xfId="16513"/>
    <cellStyle name="Normal 5 3 3 4 4 4 2" xfId="32678"/>
    <cellStyle name="Normal 5 3 3 4 4 5" xfId="10027"/>
    <cellStyle name="Normal 5 3 3 4 4 5 2" xfId="26192"/>
    <cellStyle name="Normal 5 3 3 4 4 6" xfId="8486"/>
    <cellStyle name="Normal 5 3 3 4 4 6 2" xfId="24653"/>
    <cellStyle name="Normal 5 3 3 4 4 7" xfId="18166"/>
    <cellStyle name="Normal 5 3 3 4 5" xfId="2335"/>
    <cellStyle name="Normal 5 3 3 4 5 2" xfId="4616"/>
    <cellStyle name="Normal 5 3 3 4 5 2 2" xfId="12646"/>
    <cellStyle name="Normal 5 3 3 4 5 2 2 2" xfId="28811"/>
    <cellStyle name="Normal 5 3 3 4 5 2 3" xfId="20786"/>
    <cellStyle name="Normal 5 3 3 4 5 3" xfId="6946"/>
    <cellStyle name="Normal 5 3 3 4 5 3 2" xfId="14973"/>
    <cellStyle name="Normal 5 3 3 4 5 3 2 2" xfId="31138"/>
    <cellStyle name="Normal 5 3 3 4 5 3 3" xfId="23113"/>
    <cellStyle name="Normal 5 3 3 4 5 4" xfId="10424"/>
    <cellStyle name="Normal 5 3 3 4 5 4 2" xfId="26589"/>
    <cellStyle name="Normal 5 3 3 4 5 5" xfId="18564"/>
    <cellStyle name="Normal 5 3 3 4 6" xfId="2994"/>
    <cellStyle name="Normal 5 3 3 4 6 2" xfId="5340"/>
    <cellStyle name="Normal 5 3 3 4 6 2 2" xfId="13367"/>
    <cellStyle name="Normal 5 3 3 4 6 2 2 2" xfId="29532"/>
    <cellStyle name="Normal 5 3 3 4 6 2 3" xfId="21507"/>
    <cellStyle name="Normal 5 3 3 4 6 3" xfId="11040"/>
    <cellStyle name="Normal 5 3 3 4 6 3 2" xfId="27205"/>
    <cellStyle name="Normal 5 3 3 4 6 4" xfId="19180"/>
    <cellStyle name="Normal 5 3 3 4 7" xfId="2746"/>
    <cellStyle name="Normal 5 3 3 4 7 2" xfId="10821"/>
    <cellStyle name="Normal 5 3 3 4 7 2 2" xfId="26986"/>
    <cellStyle name="Normal 5 3 3 4 7 3" xfId="18961"/>
    <cellStyle name="Normal 5 3 3 4 8" xfId="5010"/>
    <cellStyle name="Normal 5 3 3 4 8 2" xfId="13037"/>
    <cellStyle name="Normal 5 3 3 4 8 2 2" xfId="29202"/>
    <cellStyle name="Normal 5 3 3 4 8 3" xfId="21177"/>
    <cellStyle name="Normal 5 3 3 4 9" xfId="15304"/>
    <cellStyle name="Normal 5 3 3 4 9 2" xfId="31469"/>
    <cellStyle name="Normal 5 3 3 5" xfId="903"/>
    <cellStyle name="Normal 5 3 3 5 10" xfId="7470"/>
    <cellStyle name="Normal 5 3 3 5 10 2" xfId="23637"/>
    <cellStyle name="Normal 5 3 3 5 11" xfId="17150"/>
    <cellStyle name="Normal 5 3 3 5 2" xfId="1316"/>
    <cellStyle name="Normal 5 3 3 5 2 2" xfId="3597"/>
    <cellStyle name="Normal 5 3 3 5 2 2 2" xfId="11630"/>
    <cellStyle name="Normal 5 3 3 5 2 2 2 2" xfId="27795"/>
    <cellStyle name="Normal 5 3 3 5 2 2 3" xfId="19770"/>
    <cellStyle name="Normal 5 3 3 5 2 3" xfId="5930"/>
    <cellStyle name="Normal 5 3 3 5 2 3 2" xfId="13957"/>
    <cellStyle name="Normal 5 3 3 5 2 3 2 2" xfId="30122"/>
    <cellStyle name="Normal 5 3 3 5 2 3 3" xfId="22097"/>
    <cellStyle name="Normal 5 3 3 5 2 4" xfId="15894"/>
    <cellStyle name="Normal 5 3 3 5 2 4 2" xfId="32059"/>
    <cellStyle name="Normal 5 3 3 5 2 5" xfId="9407"/>
    <cellStyle name="Normal 5 3 3 5 2 5 2" xfId="25573"/>
    <cellStyle name="Normal 5 3 3 5 2 6" xfId="7867"/>
    <cellStyle name="Normal 5 3 3 5 2 6 2" xfId="24034"/>
    <cellStyle name="Normal 5 3 3 5 2 7" xfId="17547"/>
    <cellStyle name="Normal 5 3 3 5 3" xfId="1732"/>
    <cellStyle name="Normal 5 3 3 5 3 2" xfId="4013"/>
    <cellStyle name="Normal 5 3 3 5 3 2 2" xfId="12045"/>
    <cellStyle name="Normal 5 3 3 5 3 2 2 2" xfId="28210"/>
    <cellStyle name="Normal 5 3 3 5 3 2 3" xfId="20185"/>
    <cellStyle name="Normal 5 3 3 5 3 3" xfId="6345"/>
    <cellStyle name="Normal 5 3 3 5 3 3 2" xfId="14372"/>
    <cellStyle name="Normal 5 3 3 5 3 3 2 2" xfId="30537"/>
    <cellStyle name="Normal 5 3 3 5 3 3 3" xfId="22512"/>
    <cellStyle name="Normal 5 3 3 5 3 4" xfId="16309"/>
    <cellStyle name="Normal 5 3 3 5 3 4 2" xfId="32474"/>
    <cellStyle name="Normal 5 3 3 5 3 5" xfId="9823"/>
    <cellStyle name="Normal 5 3 3 5 3 5 2" xfId="25988"/>
    <cellStyle name="Normal 5 3 3 5 3 6" xfId="8282"/>
    <cellStyle name="Normal 5 3 3 5 3 6 2" xfId="24449"/>
    <cellStyle name="Normal 5 3 3 5 3 7" xfId="17962"/>
    <cellStyle name="Normal 5 3 3 5 4" xfId="2131"/>
    <cellStyle name="Normal 5 3 3 5 4 2" xfId="4412"/>
    <cellStyle name="Normal 5 3 3 5 4 2 2" xfId="12442"/>
    <cellStyle name="Normal 5 3 3 5 4 2 2 2" xfId="28607"/>
    <cellStyle name="Normal 5 3 3 5 4 2 3" xfId="20582"/>
    <cellStyle name="Normal 5 3 3 5 4 3" xfId="6742"/>
    <cellStyle name="Normal 5 3 3 5 4 3 2" xfId="14769"/>
    <cellStyle name="Normal 5 3 3 5 4 3 2 2" xfId="30934"/>
    <cellStyle name="Normal 5 3 3 5 4 3 3" xfId="22909"/>
    <cellStyle name="Normal 5 3 3 5 4 4" xfId="10220"/>
    <cellStyle name="Normal 5 3 3 5 4 4 2" xfId="26385"/>
    <cellStyle name="Normal 5 3 3 5 4 5" xfId="18360"/>
    <cellStyle name="Normal 5 3 3 5 5" xfId="3198"/>
    <cellStyle name="Normal 5 3 3 5 5 2" xfId="5533"/>
    <cellStyle name="Normal 5 3 3 5 5 2 2" xfId="13560"/>
    <cellStyle name="Normal 5 3 3 5 5 2 2 2" xfId="29725"/>
    <cellStyle name="Normal 5 3 3 5 5 2 3" xfId="21700"/>
    <cellStyle name="Normal 5 3 3 5 5 3" xfId="11233"/>
    <cellStyle name="Normal 5 3 3 5 5 3 2" xfId="27398"/>
    <cellStyle name="Normal 5 3 3 5 5 4" xfId="19373"/>
    <cellStyle name="Normal 5 3 3 5 6" xfId="2560"/>
    <cellStyle name="Normal 5 3 3 5 6 2" xfId="10642"/>
    <cellStyle name="Normal 5 3 3 5 6 2 2" xfId="26807"/>
    <cellStyle name="Normal 5 3 3 5 6 3" xfId="18782"/>
    <cellStyle name="Normal 5 3 3 5 7" xfId="4814"/>
    <cellStyle name="Normal 5 3 3 5 7 2" xfId="12841"/>
    <cellStyle name="Normal 5 3 3 5 7 2 2" xfId="29006"/>
    <cellStyle name="Normal 5 3 3 5 7 3" xfId="20981"/>
    <cellStyle name="Normal 5 3 3 5 8" xfId="15497"/>
    <cellStyle name="Normal 5 3 3 5 8 2" xfId="31662"/>
    <cellStyle name="Normal 5 3 3 5 9" xfId="9009"/>
    <cellStyle name="Normal 5 3 3 5 9 2" xfId="25176"/>
    <cellStyle name="Normal 5 3 3 6" xfId="733"/>
    <cellStyle name="Normal 5 3 3 6 2" xfId="3087"/>
    <cellStyle name="Normal 5 3 3 6 2 2" xfId="11131"/>
    <cellStyle name="Normal 5 3 3 6 2 2 2" xfId="27296"/>
    <cellStyle name="Normal 5 3 3 6 2 3" xfId="19271"/>
    <cellStyle name="Normal 5 3 3 6 3" xfId="5431"/>
    <cellStyle name="Normal 5 3 3 6 3 2" xfId="13458"/>
    <cellStyle name="Normal 5 3 3 6 3 2 2" xfId="29623"/>
    <cellStyle name="Normal 5 3 3 6 3 3" xfId="21598"/>
    <cellStyle name="Normal 5 3 3 6 4" xfId="15395"/>
    <cellStyle name="Normal 5 3 3 6 4 2" xfId="31560"/>
    <cellStyle name="Normal 5 3 3 6 5" xfId="8907"/>
    <cellStyle name="Normal 5 3 3 6 5 2" xfId="25074"/>
    <cellStyle name="Normal 5 3 3 6 6" xfId="7368"/>
    <cellStyle name="Normal 5 3 3 6 6 2" xfId="23535"/>
    <cellStyle name="Normal 5 3 3 6 7" xfId="17048"/>
    <cellStyle name="Normal 5 3 3 7" xfId="1213"/>
    <cellStyle name="Normal 5 3 3 7 2" xfId="3494"/>
    <cellStyle name="Normal 5 3 3 7 2 2" xfId="11528"/>
    <cellStyle name="Normal 5 3 3 7 2 2 2" xfId="27693"/>
    <cellStyle name="Normal 5 3 3 7 2 3" xfId="19668"/>
    <cellStyle name="Normal 5 3 3 7 3" xfId="5828"/>
    <cellStyle name="Normal 5 3 3 7 3 2" xfId="13855"/>
    <cellStyle name="Normal 5 3 3 7 3 2 2" xfId="30020"/>
    <cellStyle name="Normal 5 3 3 7 3 3" xfId="21995"/>
    <cellStyle name="Normal 5 3 3 7 4" xfId="15792"/>
    <cellStyle name="Normal 5 3 3 7 4 2" xfId="31957"/>
    <cellStyle name="Normal 5 3 3 7 5" xfId="9304"/>
    <cellStyle name="Normal 5 3 3 7 5 2" xfId="25471"/>
    <cellStyle name="Normal 5 3 3 7 6" xfId="7765"/>
    <cellStyle name="Normal 5 3 3 7 6 2" xfId="23932"/>
    <cellStyle name="Normal 5 3 3 7 7" xfId="17445"/>
    <cellStyle name="Normal 5 3 3 8" xfId="1630"/>
    <cellStyle name="Normal 5 3 3 8 2" xfId="3911"/>
    <cellStyle name="Normal 5 3 3 8 2 2" xfId="11943"/>
    <cellStyle name="Normal 5 3 3 8 2 2 2" xfId="28108"/>
    <cellStyle name="Normal 5 3 3 8 2 3" xfId="20083"/>
    <cellStyle name="Normal 5 3 3 8 3" xfId="6243"/>
    <cellStyle name="Normal 5 3 3 8 3 2" xfId="14270"/>
    <cellStyle name="Normal 5 3 3 8 3 2 2" xfId="30435"/>
    <cellStyle name="Normal 5 3 3 8 3 3" xfId="22410"/>
    <cellStyle name="Normal 5 3 3 8 4" xfId="16207"/>
    <cellStyle name="Normal 5 3 3 8 4 2" xfId="32372"/>
    <cellStyle name="Normal 5 3 3 8 5" xfId="9721"/>
    <cellStyle name="Normal 5 3 3 8 5 2" xfId="25886"/>
    <cellStyle name="Normal 5 3 3 8 6" xfId="8180"/>
    <cellStyle name="Normal 5 3 3 8 6 2" xfId="24347"/>
    <cellStyle name="Normal 5 3 3 8 7" xfId="17860"/>
    <cellStyle name="Normal 5 3 3 9" xfId="2028"/>
    <cellStyle name="Normal 5 3 3 9 2" xfId="4309"/>
    <cellStyle name="Normal 5 3 3 9 2 2" xfId="12340"/>
    <cellStyle name="Normal 5 3 3 9 2 2 2" xfId="28505"/>
    <cellStyle name="Normal 5 3 3 9 2 3" xfId="20480"/>
    <cellStyle name="Normal 5 3 3 9 3" xfId="6640"/>
    <cellStyle name="Normal 5 3 3 9 3 2" xfId="14667"/>
    <cellStyle name="Normal 5 3 3 9 3 2 2" xfId="30832"/>
    <cellStyle name="Normal 5 3 3 9 3 3" xfId="22807"/>
    <cellStyle name="Normal 5 3 3 9 4" xfId="10118"/>
    <cellStyle name="Normal 5 3 3 9 4 2" xfId="26283"/>
    <cellStyle name="Normal 5 3 3 9 5" xfId="18258"/>
    <cellStyle name="Normal 5 3 4" xfId="484"/>
    <cellStyle name="Normal 5 3 4 10" xfId="8709"/>
    <cellStyle name="Normal 5 3 4 10 2" xfId="24876"/>
    <cellStyle name="Normal 5 3 4 11" xfId="7170"/>
    <cellStyle name="Normal 5 3 4 11 2" xfId="23337"/>
    <cellStyle name="Normal 5 3 4 12" xfId="16849"/>
    <cellStyle name="Normal 5 3 4 2" xfId="1004"/>
    <cellStyle name="Normal 5 3 4 2 2" xfId="3295"/>
    <cellStyle name="Normal 5 3 4 2 2 2" xfId="11330"/>
    <cellStyle name="Normal 5 3 4 2 2 2 2" xfId="27495"/>
    <cellStyle name="Normal 5 3 4 2 2 3" xfId="19470"/>
    <cellStyle name="Normal 5 3 4 2 3" xfId="5630"/>
    <cellStyle name="Normal 5 3 4 2 3 2" xfId="13657"/>
    <cellStyle name="Normal 5 3 4 2 3 2 2" xfId="29822"/>
    <cellStyle name="Normal 5 3 4 2 3 3" xfId="21797"/>
    <cellStyle name="Normal 5 3 4 2 4" xfId="15594"/>
    <cellStyle name="Normal 5 3 4 2 4 2" xfId="31759"/>
    <cellStyle name="Normal 5 3 4 2 5" xfId="9106"/>
    <cellStyle name="Normal 5 3 4 2 5 2" xfId="25273"/>
    <cellStyle name="Normal 5 3 4 2 6" xfId="7567"/>
    <cellStyle name="Normal 5 3 4 2 6 2" xfId="23734"/>
    <cellStyle name="Normal 5 3 4 2 7" xfId="17247"/>
    <cellStyle name="Normal 5 3 4 3" xfId="1413"/>
    <cellStyle name="Normal 5 3 4 3 2" xfId="3694"/>
    <cellStyle name="Normal 5 3 4 3 2 2" xfId="11727"/>
    <cellStyle name="Normal 5 3 4 3 2 2 2" xfId="27892"/>
    <cellStyle name="Normal 5 3 4 3 2 3" xfId="19867"/>
    <cellStyle name="Normal 5 3 4 3 3" xfId="6027"/>
    <cellStyle name="Normal 5 3 4 3 3 2" xfId="14054"/>
    <cellStyle name="Normal 5 3 4 3 3 2 2" xfId="30219"/>
    <cellStyle name="Normal 5 3 4 3 3 3" xfId="22194"/>
    <cellStyle name="Normal 5 3 4 3 4" xfId="15991"/>
    <cellStyle name="Normal 5 3 4 3 4 2" xfId="32156"/>
    <cellStyle name="Normal 5 3 4 3 5" xfId="9504"/>
    <cellStyle name="Normal 5 3 4 3 5 2" xfId="25670"/>
    <cellStyle name="Normal 5 3 4 3 6" xfId="7964"/>
    <cellStyle name="Normal 5 3 4 3 6 2" xfId="24131"/>
    <cellStyle name="Normal 5 3 4 3 7" xfId="17644"/>
    <cellStyle name="Normal 5 3 4 4" xfId="1829"/>
    <cellStyle name="Normal 5 3 4 4 2" xfId="4110"/>
    <cellStyle name="Normal 5 3 4 4 2 2" xfId="12142"/>
    <cellStyle name="Normal 5 3 4 4 2 2 2" xfId="28307"/>
    <cellStyle name="Normal 5 3 4 4 2 3" xfId="20282"/>
    <cellStyle name="Normal 5 3 4 4 3" xfId="6442"/>
    <cellStyle name="Normal 5 3 4 4 3 2" xfId="14469"/>
    <cellStyle name="Normal 5 3 4 4 3 2 2" xfId="30634"/>
    <cellStyle name="Normal 5 3 4 4 3 3" xfId="22609"/>
    <cellStyle name="Normal 5 3 4 4 4" xfId="16406"/>
    <cellStyle name="Normal 5 3 4 4 4 2" xfId="32571"/>
    <cellStyle name="Normal 5 3 4 4 5" xfId="9920"/>
    <cellStyle name="Normal 5 3 4 4 5 2" xfId="26085"/>
    <cellStyle name="Normal 5 3 4 4 6" xfId="8379"/>
    <cellStyle name="Normal 5 3 4 4 6 2" xfId="24546"/>
    <cellStyle name="Normal 5 3 4 4 7" xfId="18059"/>
    <cellStyle name="Normal 5 3 4 5" xfId="2228"/>
    <cellStyle name="Normal 5 3 4 5 2" xfId="4509"/>
    <cellStyle name="Normal 5 3 4 5 2 2" xfId="12539"/>
    <cellStyle name="Normal 5 3 4 5 2 2 2" xfId="28704"/>
    <cellStyle name="Normal 5 3 4 5 2 3" xfId="20679"/>
    <cellStyle name="Normal 5 3 4 5 3" xfId="6839"/>
    <cellStyle name="Normal 5 3 4 5 3 2" xfId="14866"/>
    <cellStyle name="Normal 5 3 4 5 3 2 2" xfId="31031"/>
    <cellStyle name="Normal 5 3 4 5 3 3" xfId="23006"/>
    <cellStyle name="Normal 5 3 4 5 4" xfId="10317"/>
    <cellStyle name="Normal 5 3 4 5 4 2" xfId="26482"/>
    <cellStyle name="Normal 5 3 4 5 5" xfId="18457"/>
    <cellStyle name="Normal 5 3 4 6" xfId="2871"/>
    <cellStyle name="Normal 5 3 4 6 2" xfId="5233"/>
    <cellStyle name="Normal 5 3 4 6 2 2" xfId="13260"/>
    <cellStyle name="Normal 5 3 4 6 2 2 2" xfId="29425"/>
    <cellStyle name="Normal 5 3 4 6 2 3" xfId="21400"/>
    <cellStyle name="Normal 5 3 4 6 3" xfId="10933"/>
    <cellStyle name="Normal 5 3 4 6 3 2" xfId="27098"/>
    <cellStyle name="Normal 5 3 4 6 4" xfId="19073"/>
    <cellStyle name="Normal 5 3 4 7" xfId="2638"/>
    <cellStyle name="Normal 5 3 4 7 2" xfId="10718"/>
    <cellStyle name="Normal 5 3 4 7 2 2" xfId="26883"/>
    <cellStyle name="Normal 5 3 4 7 3" xfId="18858"/>
    <cellStyle name="Normal 5 3 4 8" xfId="4907"/>
    <cellStyle name="Normal 5 3 4 8 2" xfId="12934"/>
    <cellStyle name="Normal 5 3 4 8 2 2" xfId="29099"/>
    <cellStyle name="Normal 5 3 4 8 3" xfId="21074"/>
    <cellStyle name="Normal 5 3 4 9" xfId="15197"/>
    <cellStyle name="Normal 5 3 4 9 2" xfId="31362"/>
    <cellStyle name="Normal 5 3 5" xfId="485"/>
    <cellStyle name="Normal 5 3 5 10" xfId="8710"/>
    <cellStyle name="Normal 5 3 5 10 2" xfId="24877"/>
    <cellStyle name="Normal 5 3 5 11" xfId="7171"/>
    <cellStyle name="Normal 5 3 5 11 2" xfId="23338"/>
    <cellStyle name="Normal 5 3 5 12" xfId="16850"/>
    <cellStyle name="Normal 5 3 5 2" xfId="1005"/>
    <cellStyle name="Normal 5 3 5 2 2" xfId="3296"/>
    <cellStyle name="Normal 5 3 5 2 2 2" xfId="11331"/>
    <cellStyle name="Normal 5 3 5 2 2 2 2" xfId="27496"/>
    <cellStyle name="Normal 5 3 5 2 2 3" xfId="19471"/>
    <cellStyle name="Normal 5 3 5 2 3" xfId="5631"/>
    <cellStyle name="Normal 5 3 5 2 3 2" xfId="13658"/>
    <cellStyle name="Normal 5 3 5 2 3 2 2" xfId="29823"/>
    <cellStyle name="Normal 5 3 5 2 3 3" xfId="21798"/>
    <cellStyle name="Normal 5 3 5 2 4" xfId="15595"/>
    <cellStyle name="Normal 5 3 5 2 4 2" xfId="31760"/>
    <cellStyle name="Normal 5 3 5 2 5" xfId="9107"/>
    <cellStyle name="Normal 5 3 5 2 5 2" xfId="25274"/>
    <cellStyle name="Normal 5 3 5 2 6" xfId="7568"/>
    <cellStyle name="Normal 5 3 5 2 6 2" xfId="23735"/>
    <cellStyle name="Normal 5 3 5 2 7" xfId="17248"/>
    <cellStyle name="Normal 5 3 5 3" xfId="1414"/>
    <cellStyle name="Normal 5 3 5 3 2" xfId="3695"/>
    <cellStyle name="Normal 5 3 5 3 2 2" xfId="11728"/>
    <cellStyle name="Normal 5 3 5 3 2 2 2" xfId="27893"/>
    <cellStyle name="Normal 5 3 5 3 2 3" xfId="19868"/>
    <cellStyle name="Normal 5 3 5 3 3" xfId="6028"/>
    <cellStyle name="Normal 5 3 5 3 3 2" xfId="14055"/>
    <cellStyle name="Normal 5 3 5 3 3 2 2" xfId="30220"/>
    <cellStyle name="Normal 5 3 5 3 3 3" xfId="22195"/>
    <cellStyle name="Normal 5 3 5 3 4" xfId="15992"/>
    <cellStyle name="Normal 5 3 5 3 4 2" xfId="32157"/>
    <cellStyle name="Normal 5 3 5 3 5" xfId="9505"/>
    <cellStyle name="Normal 5 3 5 3 5 2" xfId="25671"/>
    <cellStyle name="Normal 5 3 5 3 6" xfId="7965"/>
    <cellStyle name="Normal 5 3 5 3 6 2" xfId="24132"/>
    <cellStyle name="Normal 5 3 5 3 7" xfId="17645"/>
    <cellStyle name="Normal 5 3 5 4" xfId="1830"/>
    <cellStyle name="Normal 5 3 5 4 2" xfId="4111"/>
    <cellStyle name="Normal 5 3 5 4 2 2" xfId="12143"/>
    <cellStyle name="Normal 5 3 5 4 2 2 2" xfId="28308"/>
    <cellStyle name="Normal 5 3 5 4 2 3" xfId="20283"/>
    <cellStyle name="Normal 5 3 5 4 3" xfId="6443"/>
    <cellStyle name="Normal 5 3 5 4 3 2" xfId="14470"/>
    <cellStyle name="Normal 5 3 5 4 3 2 2" xfId="30635"/>
    <cellStyle name="Normal 5 3 5 4 3 3" xfId="22610"/>
    <cellStyle name="Normal 5 3 5 4 4" xfId="16407"/>
    <cellStyle name="Normal 5 3 5 4 4 2" xfId="32572"/>
    <cellStyle name="Normal 5 3 5 4 5" xfId="9921"/>
    <cellStyle name="Normal 5 3 5 4 5 2" xfId="26086"/>
    <cellStyle name="Normal 5 3 5 4 6" xfId="8380"/>
    <cellStyle name="Normal 5 3 5 4 6 2" xfId="24547"/>
    <cellStyle name="Normal 5 3 5 4 7" xfId="18060"/>
    <cellStyle name="Normal 5 3 5 5" xfId="2229"/>
    <cellStyle name="Normal 5 3 5 5 2" xfId="4510"/>
    <cellStyle name="Normal 5 3 5 5 2 2" xfId="12540"/>
    <cellStyle name="Normal 5 3 5 5 2 2 2" xfId="28705"/>
    <cellStyle name="Normal 5 3 5 5 2 3" xfId="20680"/>
    <cellStyle name="Normal 5 3 5 5 3" xfId="6840"/>
    <cellStyle name="Normal 5 3 5 5 3 2" xfId="14867"/>
    <cellStyle name="Normal 5 3 5 5 3 2 2" xfId="31032"/>
    <cellStyle name="Normal 5 3 5 5 3 3" xfId="23007"/>
    <cellStyle name="Normal 5 3 5 5 4" xfId="10318"/>
    <cellStyle name="Normal 5 3 5 5 4 2" xfId="26483"/>
    <cellStyle name="Normal 5 3 5 5 5" xfId="18458"/>
    <cellStyle name="Normal 5 3 5 6" xfId="2872"/>
    <cellStyle name="Normal 5 3 5 6 2" xfId="5234"/>
    <cellStyle name="Normal 5 3 5 6 2 2" xfId="13261"/>
    <cellStyle name="Normal 5 3 5 6 2 2 2" xfId="29426"/>
    <cellStyle name="Normal 5 3 5 6 2 3" xfId="21401"/>
    <cellStyle name="Normal 5 3 5 6 3" xfId="10934"/>
    <cellStyle name="Normal 5 3 5 6 3 2" xfId="27099"/>
    <cellStyle name="Normal 5 3 5 6 4" xfId="19074"/>
    <cellStyle name="Normal 5 3 5 7" xfId="2639"/>
    <cellStyle name="Normal 5 3 5 7 2" xfId="10719"/>
    <cellStyle name="Normal 5 3 5 7 2 2" xfId="26884"/>
    <cellStyle name="Normal 5 3 5 7 3" xfId="18859"/>
    <cellStyle name="Normal 5 3 5 8" xfId="4908"/>
    <cellStyle name="Normal 5 3 5 8 2" xfId="12935"/>
    <cellStyle name="Normal 5 3 5 8 2 2" xfId="29100"/>
    <cellStyle name="Normal 5 3 5 8 3" xfId="21075"/>
    <cellStyle name="Normal 5 3 5 9" xfId="15198"/>
    <cellStyle name="Normal 5 3 5 9 2" xfId="31363"/>
    <cellStyle name="Normal 5 3 6" xfId="479"/>
    <cellStyle name="Normal 5 3 6 10" xfId="8704"/>
    <cellStyle name="Normal 5 3 6 10 2" xfId="24871"/>
    <cellStyle name="Normal 5 3 6 11" xfId="7165"/>
    <cellStyle name="Normal 5 3 6 11 2" xfId="23332"/>
    <cellStyle name="Normal 5 3 6 12" xfId="16844"/>
    <cellStyle name="Normal 5 3 6 2" xfId="999"/>
    <cellStyle name="Normal 5 3 6 2 2" xfId="3290"/>
    <cellStyle name="Normal 5 3 6 2 2 2" xfId="11325"/>
    <cellStyle name="Normal 5 3 6 2 2 2 2" xfId="27490"/>
    <cellStyle name="Normal 5 3 6 2 2 3" xfId="19465"/>
    <cellStyle name="Normal 5 3 6 2 3" xfId="5625"/>
    <cellStyle name="Normal 5 3 6 2 3 2" xfId="13652"/>
    <cellStyle name="Normal 5 3 6 2 3 2 2" xfId="29817"/>
    <cellStyle name="Normal 5 3 6 2 3 3" xfId="21792"/>
    <cellStyle name="Normal 5 3 6 2 4" xfId="15589"/>
    <cellStyle name="Normal 5 3 6 2 4 2" xfId="31754"/>
    <cellStyle name="Normal 5 3 6 2 5" xfId="9101"/>
    <cellStyle name="Normal 5 3 6 2 5 2" xfId="25268"/>
    <cellStyle name="Normal 5 3 6 2 6" xfId="7562"/>
    <cellStyle name="Normal 5 3 6 2 6 2" xfId="23729"/>
    <cellStyle name="Normal 5 3 6 2 7" xfId="17242"/>
    <cellStyle name="Normal 5 3 6 3" xfId="1408"/>
    <cellStyle name="Normal 5 3 6 3 2" xfId="3689"/>
    <cellStyle name="Normal 5 3 6 3 2 2" xfId="11722"/>
    <cellStyle name="Normal 5 3 6 3 2 2 2" xfId="27887"/>
    <cellStyle name="Normal 5 3 6 3 2 3" xfId="19862"/>
    <cellStyle name="Normal 5 3 6 3 3" xfId="6022"/>
    <cellStyle name="Normal 5 3 6 3 3 2" xfId="14049"/>
    <cellStyle name="Normal 5 3 6 3 3 2 2" xfId="30214"/>
    <cellStyle name="Normal 5 3 6 3 3 3" xfId="22189"/>
    <cellStyle name="Normal 5 3 6 3 4" xfId="15986"/>
    <cellStyle name="Normal 5 3 6 3 4 2" xfId="32151"/>
    <cellStyle name="Normal 5 3 6 3 5" xfId="9499"/>
    <cellStyle name="Normal 5 3 6 3 5 2" xfId="25665"/>
    <cellStyle name="Normal 5 3 6 3 6" xfId="7959"/>
    <cellStyle name="Normal 5 3 6 3 6 2" xfId="24126"/>
    <cellStyle name="Normal 5 3 6 3 7" xfId="17639"/>
    <cellStyle name="Normal 5 3 6 4" xfId="1824"/>
    <cellStyle name="Normal 5 3 6 4 2" xfId="4105"/>
    <cellStyle name="Normal 5 3 6 4 2 2" xfId="12137"/>
    <cellStyle name="Normal 5 3 6 4 2 2 2" xfId="28302"/>
    <cellStyle name="Normal 5 3 6 4 2 3" xfId="20277"/>
    <cellStyle name="Normal 5 3 6 4 3" xfId="6437"/>
    <cellStyle name="Normal 5 3 6 4 3 2" xfId="14464"/>
    <cellStyle name="Normal 5 3 6 4 3 2 2" xfId="30629"/>
    <cellStyle name="Normal 5 3 6 4 3 3" xfId="22604"/>
    <cellStyle name="Normal 5 3 6 4 4" xfId="16401"/>
    <cellStyle name="Normal 5 3 6 4 4 2" xfId="32566"/>
    <cellStyle name="Normal 5 3 6 4 5" xfId="9915"/>
    <cellStyle name="Normal 5 3 6 4 5 2" xfId="26080"/>
    <cellStyle name="Normal 5 3 6 4 6" xfId="8374"/>
    <cellStyle name="Normal 5 3 6 4 6 2" xfId="24541"/>
    <cellStyle name="Normal 5 3 6 4 7" xfId="18054"/>
    <cellStyle name="Normal 5 3 6 5" xfId="2223"/>
    <cellStyle name="Normal 5 3 6 5 2" xfId="4504"/>
    <cellStyle name="Normal 5 3 6 5 2 2" xfId="12534"/>
    <cellStyle name="Normal 5 3 6 5 2 2 2" xfId="28699"/>
    <cellStyle name="Normal 5 3 6 5 2 3" xfId="20674"/>
    <cellStyle name="Normal 5 3 6 5 3" xfId="6834"/>
    <cellStyle name="Normal 5 3 6 5 3 2" xfId="14861"/>
    <cellStyle name="Normal 5 3 6 5 3 2 2" xfId="31026"/>
    <cellStyle name="Normal 5 3 6 5 3 3" xfId="23001"/>
    <cellStyle name="Normal 5 3 6 5 4" xfId="10312"/>
    <cellStyle name="Normal 5 3 6 5 4 2" xfId="26477"/>
    <cellStyle name="Normal 5 3 6 5 5" xfId="18452"/>
    <cellStyle name="Normal 5 3 6 6" xfId="2866"/>
    <cellStyle name="Normal 5 3 6 6 2" xfId="5228"/>
    <cellStyle name="Normal 5 3 6 6 2 2" xfId="13255"/>
    <cellStyle name="Normal 5 3 6 6 2 2 2" xfId="29420"/>
    <cellStyle name="Normal 5 3 6 6 2 3" xfId="21395"/>
    <cellStyle name="Normal 5 3 6 6 3" xfId="10928"/>
    <cellStyle name="Normal 5 3 6 6 3 2" xfId="27093"/>
    <cellStyle name="Normal 5 3 6 6 4" xfId="19068"/>
    <cellStyle name="Normal 5 3 6 7" xfId="2633"/>
    <cellStyle name="Normal 5 3 6 7 2" xfId="10713"/>
    <cellStyle name="Normal 5 3 6 7 2 2" xfId="26878"/>
    <cellStyle name="Normal 5 3 6 7 3" xfId="18853"/>
    <cellStyle name="Normal 5 3 6 8" xfId="4902"/>
    <cellStyle name="Normal 5 3 6 8 2" xfId="12929"/>
    <cellStyle name="Normal 5 3 6 8 2 2" xfId="29094"/>
    <cellStyle name="Normal 5 3 6 8 3" xfId="21069"/>
    <cellStyle name="Normal 5 3 6 9" xfId="15192"/>
    <cellStyle name="Normal 5 3 6 9 2" xfId="31357"/>
    <cellStyle name="Normal 5 3 7" xfId="595"/>
    <cellStyle name="Normal 5 3 7 10" xfId="8776"/>
    <cellStyle name="Normal 5 3 7 10 2" xfId="24943"/>
    <cellStyle name="Normal 5 3 7 11" xfId="7237"/>
    <cellStyle name="Normal 5 3 7 11 2" xfId="23404"/>
    <cellStyle name="Normal 5 3 7 12" xfId="16917"/>
    <cellStyle name="Normal 5 3 7 2" xfId="1081"/>
    <cellStyle name="Normal 5 3 7 2 2" xfId="3362"/>
    <cellStyle name="Normal 5 3 7 2 2 2" xfId="11397"/>
    <cellStyle name="Normal 5 3 7 2 2 2 2" xfId="27562"/>
    <cellStyle name="Normal 5 3 7 2 2 3" xfId="19537"/>
    <cellStyle name="Normal 5 3 7 2 3" xfId="5697"/>
    <cellStyle name="Normal 5 3 7 2 3 2" xfId="13724"/>
    <cellStyle name="Normal 5 3 7 2 3 2 2" xfId="29889"/>
    <cellStyle name="Normal 5 3 7 2 3 3" xfId="21864"/>
    <cellStyle name="Normal 5 3 7 2 4" xfId="15661"/>
    <cellStyle name="Normal 5 3 7 2 4 2" xfId="31826"/>
    <cellStyle name="Normal 5 3 7 2 5" xfId="9173"/>
    <cellStyle name="Normal 5 3 7 2 5 2" xfId="25340"/>
    <cellStyle name="Normal 5 3 7 2 6" xfId="7634"/>
    <cellStyle name="Normal 5 3 7 2 6 2" xfId="23801"/>
    <cellStyle name="Normal 5 3 7 2 7" xfId="17314"/>
    <cellStyle name="Normal 5 3 7 3" xfId="1480"/>
    <cellStyle name="Normal 5 3 7 3 2" xfId="3761"/>
    <cellStyle name="Normal 5 3 7 3 2 2" xfId="11794"/>
    <cellStyle name="Normal 5 3 7 3 2 2 2" xfId="27959"/>
    <cellStyle name="Normal 5 3 7 3 2 3" xfId="19934"/>
    <cellStyle name="Normal 5 3 7 3 3" xfId="6094"/>
    <cellStyle name="Normal 5 3 7 3 3 2" xfId="14121"/>
    <cellStyle name="Normal 5 3 7 3 3 2 2" xfId="30286"/>
    <cellStyle name="Normal 5 3 7 3 3 3" xfId="22261"/>
    <cellStyle name="Normal 5 3 7 3 4" xfId="16058"/>
    <cellStyle name="Normal 5 3 7 3 4 2" xfId="32223"/>
    <cellStyle name="Normal 5 3 7 3 5" xfId="9571"/>
    <cellStyle name="Normal 5 3 7 3 5 2" xfId="25737"/>
    <cellStyle name="Normal 5 3 7 3 6" xfId="8031"/>
    <cellStyle name="Normal 5 3 7 3 6 2" xfId="24198"/>
    <cellStyle name="Normal 5 3 7 3 7" xfId="17711"/>
    <cellStyle name="Normal 5 3 7 4" xfId="1896"/>
    <cellStyle name="Normal 5 3 7 4 2" xfId="4177"/>
    <cellStyle name="Normal 5 3 7 4 2 2" xfId="12209"/>
    <cellStyle name="Normal 5 3 7 4 2 2 2" xfId="28374"/>
    <cellStyle name="Normal 5 3 7 4 2 3" xfId="20349"/>
    <cellStyle name="Normal 5 3 7 4 3" xfId="6509"/>
    <cellStyle name="Normal 5 3 7 4 3 2" xfId="14536"/>
    <cellStyle name="Normal 5 3 7 4 3 2 2" xfId="30701"/>
    <cellStyle name="Normal 5 3 7 4 3 3" xfId="22676"/>
    <cellStyle name="Normal 5 3 7 4 4" xfId="16473"/>
    <cellStyle name="Normal 5 3 7 4 4 2" xfId="32638"/>
    <cellStyle name="Normal 5 3 7 4 5" xfId="9987"/>
    <cellStyle name="Normal 5 3 7 4 5 2" xfId="26152"/>
    <cellStyle name="Normal 5 3 7 4 6" xfId="8446"/>
    <cellStyle name="Normal 5 3 7 4 6 2" xfId="24613"/>
    <cellStyle name="Normal 5 3 7 4 7" xfId="18126"/>
    <cellStyle name="Normal 5 3 7 5" xfId="2295"/>
    <cellStyle name="Normal 5 3 7 5 2" xfId="4576"/>
    <cellStyle name="Normal 5 3 7 5 2 2" xfId="12606"/>
    <cellStyle name="Normal 5 3 7 5 2 2 2" xfId="28771"/>
    <cellStyle name="Normal 5 3 7 5 2 3" xfId="20746"/>
    <cellStyle name="Normal 5 3 7 5 3" xfId="6906"/>
    <cellStyle name="Normal 5 3 7 5 3 2" xfId="14933"/>
    <cellStyle name="Normal 5 3 7 5 3 2 2" xfId="31098"/>
    <cellStyle name="Normal 5 3 7 5 3 3" xfId="23073"/>
    <cellStyle name="Normal 5 3 7 5 4" xfId="10384"/>
    <cellStyle name="Normal 5 3 7 5 4 2" xfId="26549"/>
    <cellStyle name="Normal 5 3 7 5 5" xfId="18524"/>
    <cellStyle name="Normal 5 3 7 6" xfId="2954"/>
    <cellStyle name="Normal 5 3 7 6 2" xfId="5300"/>
    <cellStyle name="Normal 5 3 7 6 2 2" xfId="13327"/>
    <cellStyle name="Normal 5 3 7 6 2 2 2" xfId="29492"/>
    <cellStyle name="Normal 5 3 7 6 2 3" xfId="21467"/>
    <cellStyle name="Normal 5 3 7 6 3" xfId="11000"/>
    <cellStyle name="Normal 5 3 7 6 3 2" xfId="27165"/>
    <cellStyle name="Normal 5 3 7 6 4" xfId="19140"/>
    <cellStyle name="Normal 5 3 7 7" xfId="2706"/>
    <cellStyle name="Normal 5 3 7 7 2" xfId="10781"/>
    <cellStyle name="Normal 5 3 7 7 2 2" xfId="26946"/>
    <cellStyle name="Normal 5 3 7 7 3" xfId="18921"/>
    <cellStyle name="Normal 5 3 7 8" xfId="4970"/>
    <cellStyle name="Normal 5 3 7 8 2" xfId="12997"/>
    <cellStyle name="Normal 5 3 7 8 2 2" xfId="29162"/>
    <cellStyle name="Normal 5 3 7 8 3" xfId="21137"/>
    <cellStyle name="Normal 5 3 7 9" xfId="15264"/>
    <cellStyle name="Normal 5 3 7 9 2" xfId="31429"/>
    <cellStyle name="Normal 5 3 8" xfId="828"/>
    <cellStyle name="Normal 5 3 8 10" xfId="7414"/>
    <cellStyle name="Normal 5 3 8 10 2" xfId="23581"/>
    <cellStyle name="Normal 5 3 8 11" xfId="17094"/>
    <cellStyle name="Normal 5 3 8 2" xfId="1260"/>
    <cellStyle name="Normal 5 3 8 2 2" xfId="3541"/>
    <cellStyle name="Normal 5 3 8 2 2 2" xfId="11574"/>
    <cellStyle name="Normal 5 3 8 2 2 2 2" xfId="27739"/>
    <cellStyle name="Normal 5 3 8 2 2 3" xfId="19714"/>
    <cellStyle name="Normal 5 3 8 2 3" xfId="5874"/>
    <cellStyle name="Normal 5 3 8 2 3 2" xfId="13901"/>
    <cellStyle name="Normal 5 3 8 2 3 2 2" xfId="30066"/>
    <cellStyle name="Normal 5 3 8 2 3 3" xfId="22041"/>
    <cellStyle name="Normal 5 3 8 2 4" xfId="15838"/>
    <cellStyle name="Normal 5 3 8 2 4 2" xfId="32003"/>
    <cellStyle name="Normal 5 3 8 2 5" xfId="9351"/>
    <cellStyle name="Normal 5 3 8 2 5 2" xfId="25517"/>
    <cellStyle name="Normal 5 3 8 2 6" xfId="7811"/>
    <cellStyle name="Normal 5 3 8 2 6 2" xfId="23978"/>
    <cellStyle name="Normal 5 3 8 2 7" xfId="17491"/>
    <cellStyle name="Normal 5 3 8 3" xfId="1676"/>
    <cellStyle name="Normal 5 3 8 3 2" xfId="3957"/>
    <cellStyle name="Normal 5 3 8 3 2 2" xfId="11989"/>
    <cellStyle name="Normal 5 3 8 3 2 2 2" xfId="28154"/>
    <cellStyle name="Normal 5 3 8 3 2 3" xfId="20129"/>
    <cellStyle name="Normal 5 3 8 3 3" xfId="6289"/>
    <cellStyle name="Normal 5 3 8 3 3 2" xfId="14316"/>
    <cellStyle name="Normal 5 3 8 3 3 2 2" xfId="30481"/>
    <cellStyle name="Normal 5 3 8 3 3 3" xfId="22456"/>
    <cellStyle name="Normal 5 3 8 3 4" xfId="16253"/>
    <cellStyle name="Normal 5 3 8 3 4 2" xfId="32418"/>
    <cellStyle name="Normal 5 3 8 3 5" xfId="9767"/>
    <cellStyle name="Normal 5 3 8 3 5 2" xfId="25932"/>
    <cellStyle name="Normal 5 3 8 3 6" xfId="8226"/>
    <cellStyle name="Normal 5 3 8 3 6 2" xfId="24393"/>
    <cellStyle name="Normal 5 3 8 3 7" xfId="17906"/>
    <cellStyle name="Normal 5 3 8 4" xfId="2075"/>
    <cellStyle name="Normal 5 3 8 4 2" xfId="4356"/>
    <cellStyle name="Normal 5 3 8 4 2 2" xfId="12386"/>
    <cellStyle name="Normal 5 3 8 4 2 2 2" xfId="28551"/>
    <cellStyle name="Normal 5 3 8 4 2 3" xfId="20526"/>
    <cellStyle name="Normal 5 3 8 4 3" xfId="6686"/>
    <cellStyle name="Normal 5 3 8 4 3 2" xfId="14713"/>
    <cellStyle name="Normal 5 3 8 4 3 2 2" xfId="30878"/>
    <cellStyle name="Normal 5 3 8 4 3 3" xfId="22853"/>
    <cellStyle name="Normal 5 3 8 4 4" xfId="10164"/>
    <cellStyle name="Normal 5 3 8 4 4 2" xfId="26329"/>
    <cellStyle name="Normal 5 3 8 4 5" xfId="18304"/>
    <cellStyle name="Normal 5 3 8 5" xfId="3134"/>
    <cellStyle name="Normal 5 3 8 5 2" xfId="5477"/>
    <cellStyle name="Normal 5 3 8 5 2 2" xfId="13504"/>
    <cellStyle name="Normal 5 3 8 5 2 2 2" xfId="29669"/>
    <cellStyle name="Normal 5 3 8 5 2 3" xfId="21644"/>
    <cellStyle name="Normal 5 3 8 5 3" xfId="11177"/>
    <cellStyle name="Normal 5 3 8 5 3 2" xfId="27342"/>
    <cellStyle name="Normal 5 3 8 5 4" xfId="19317"/>
    <cellStyle name="Normal 5 3 8 6" xfId="2543"/>
    <cellStyle name="Normal 5 3 8 6 2" xfId="10629"/>
    <cellStyle name="Normal 5 3 8 6 2 2" xfId="26794"/>
    <cellStyle name="Normal 5 3 8 6 3" xfId="18769"/>
    <cellStyle name="Normal 5 3 8 7" xfId="4758"/>
    <cellStyle name="Normal 5 3 8 7 2" xfId="12785"/>
    <cellStyle name="Normal 5 3 8 7 2 2" xfId="28950"/>
    <cellStyle name="Normal 5 3 8 7 3" xfId="20925"/>
    <cellStyle name="Normal 5 3 8 8" xfId="15441"/>
    <cellStyle name="Normal 5 3 8 8 2" xfId="31606"/>
    <cellStyle name="Normal 5 3 8 9" xfId="8953"/>
    <cellStyle name="Normal 5 3 8 9 2" xfId="25120"/>
    <cellStyle name="Normal 5 3 9" xfId="691"/>
    <cellStyle name="Normal 5 3 9 2" xfId="3045"/>
    <cellStyle name="Normal 5 3 9 2 2" xfId="11089"/>
    <cellStyle name="Normal 5 3 9 2 2 2" xfId="27254"/>
    <cellStyle name="Normal 5 3 9 2 3" xfId="19229"/>
    <cellStyle name="Normal 5 3 9 3" xfId="5389"/>
    <cellStyle name="Normal 5 3 9 3 2" xfId="13416"/>
    <cellStyle name="Normal 5 3 9 3 2 2" xfId="29581"/>
    <cellStyle name="Normal 5 3 9 3 3" xfId="21556"/>
    <cellStyle name="Normal 5 3 9 4" xfId="15353"/>
    <cellStyle name="Normal 5 3 9 4 2" xfId="31518"/>
    <cellStyle name="Normal 5 3 9 5" xfId="8865"/>
    <cellStyle name="Normal 5 3 9 5 2" xfId="25032"/>
    <cellStyle name="Normal 5 3 9 6" xfId="7326"/>
    <cellStyle name="Normal 5 3 9 6 2" xfId="23493"/>
    <cellStyle name="Normal 5 3 9 7" xfId="17006"/>
    <cellStyle name="Normal 5 4" xfId="196"/>
    <cellStyle name="Normal 5 4 10" xfId="2423"/>
    <cellStyle name="Normal 5 4 10 2" xfId="5082"/>
    <cellStyle name="Normal 5 4 10 2 2" xfId="13109"/>
    <cellStyle name="Normal 5 4 10 2 2 2" xfId="29274"/>
    <cellStyle name="Normal 5 4 10 2 3" xfId="21249"/>
    <cellStyle name="Normal 5 4 10 3" xfId="10511"/>
    <cellStyle name="Normal 5 4 10 3 2" xfId="26676"/>
    <cellStyle name="Normal 5 4 10 4" xfId="18651"/>
    <cellStyle name="Normal 5 4 11" xfId="15046"/>
    <cellStyle name="Normal 5 4 11 2" xfId="31211"/>
    <cellStyle name="Normal 5 4 12" xfId="8558"/>
    <cellStyle name="Normal 5 4 12 2" xfId="24725"/>
    <cellStyle name="Normal 5 4 13" xfId="7019"/>
    <cellStyle name="Normal 5 4 13 2" xfId="23186"/>
    <cellStyle name="Normal 5 4 14" xfId="16585"/>
    <cellStyle name="Normal 5 4 14 2" xfId="32750"/>
    <cellStyle name="Normal 5 4 15" xfId="16698"/>
    <cellStyle name="Normal 5 4 2" xfId="197"/>
    <cellStyle name="Normal 5 4 2 10" xfId="2424"/>
    <cellStyle name="Normal 5 4 2 10 2" xfId="5083"/>
    <cellStyle name="Normal 5 4 2 10 2 2" xfId="13110"/>
    <cellStyle name="Normal 5 4 2 10 2 2 2" xfId="29275"/>
    <cellStyle name="Normal 5 4 2 10 2 3" xfId="21250"/>
    <cellStyle name="Normal 5 4 2 10 3" xfId="10512"/>
    <cellStyle name="Normal 5 4 2 10 3 2" xfId="26677"/>
    <cellStyle name="Normal 5 4 2 10 4" xfId="18652"/>
    <cellStyle name="Normal 5 4 2 11" xfId="4700"/>
    <cellStyle name="Normal 5 4 2 11 2" xfId="12727"/>
    <cellStyle name="Normal 5 4 2 11 2 2" xfId="28892"/>
    <cellStyle name="Normal 5 4 2 11 3" xfId="20867"/>
    <cellStyle name="Normal 5 4 2 12" xfId="15047"/>
    <cellStyle name="Normal 5 4 2 12 2" xfId="31212"/>
    <cellStyle name="Normal 5 4 2 13" xfId="8559"/>
    <cellStyle name="Normal 5 4 2 13 2" xfId="24726"/>
    <cellStyle name="Normal 5 4 2 14" xfId="7020"/>
    <cellStyle name="Normal 5 4 2 14 2" xfId="23187"/>
    <cellStyle name="Normal 5 4 2 15" xfId="16586"/>
    <cellStyle name="Normal 5 4 2 15 2" xfId="32751"/>
    <cellStyle name="Normal 5 4 2 16" xfId="16699"/>
    <cellStyle name="Normal 5 4 2 2" xfId="302"/>
    <cellStyle name="Normal 5 4 2 2 10" xfId="7076"/>
    <cellStyle name="Normal 5 4 2 2 10 2" xfId="23243"/>
    <cellStyle name="Normal 5 4 2 2 11" xfId="16642"/>
    <cellStyle name="Normal 5 4 2 2 11 2" xfId="32807"/>
    <cellStyle name="Normal 5 4 2 2 12" xfId="16755"/>
    <cellStyle name="Normal 5 4 2 2 2" xfId="906"/>
    <cellStyle name="Normal 5 4 2 2 2 2" xfId="3201"/>
    <cellStyle name="Normal 5 4 2 2 2 2 2" xfId="11236"/>
    <cellStyle name="Normal 5 4 2 2 2 2 2 2" xfId="27401"/>
    <cellStyle name="Normal 5 4 2 2 2 2 3" xfId="19376"/>
    <cellStyle name="Normal 5 4 2 2 2 3" xfId="5536"/>
    <cellStyle name="Normal 5 4 2 2 2 3 2" xfId="13563"/>
    <cellStyle name="Normal 5 4 2 2 2 3 2 2" xfId="29728"/>
    <cellStyle name="Normal 5 4 2 2 2 3 3" xfId="21703"/>
    <cellStyle name="Normal 5 4 2 2 2 4" xfId="15500"/>
    <cellStyle name="Normal 5 4 2 2 2 4 2" xfId="31665"/>
    <cellStyle name="Normal 5 4 2 2 2 5" xfId="9012"/>
    <cellStyle name="Normal 5 4 2 2 2 5 2" xfId="25179"/>
    <cellStyle name="Normal 5 4 2 2 2 6" xfId="7473"/>
    <cellStyle name="Normal 5 4 2 2 2 6 2" xfId="23640"/>
    <cellStyle name="Normal 5 4 2 2 2 7" xfId="17153"/>
    <cellStyle name="Normal 5 4 2 2 3" xfId="1319"/>
    <cellStyle name="Normal 5 4 2 2 3 2" xfId="3600"/>
    <cellStyle name="Normal 5 4 2 2 3 2 2" xfId="11633"/>
    <cellStyle name="Normal 5 4 2 2 3 2 2 2" xfId="27798"/>
    <cellStyle name="Normal 5 4 2 2 3 2 3" xfId="19773"/>
    <cellStyle name="Normal 5 4 2 2 3 3" xfId="5933"/>
    <cellStyle name="Normal 5 4 2 2 3 3 2" xfId="13960"/>
    <cellStyle name="Normal 5 4 2 2 3 3 2 2" xfId="30125"/>
    <cellStyle name="Normal 5 4 2 2 3 3 3" xfId="22100"/>
    <cellStyle name="Normal 5 4 2 2 3 4" xfId="15897"/>
    <cellStyle name="Normal 5 4 2 2 3 4 2" xfId="32062"/>
    <cellStyle name="Normal 5 4 2 2 3 5" xfId="9410"/>
    <cellStyle name="Normal 5 4 2 2 3 5 2" xfId="25576"/>
    <cellStyle name="Normal 5 4 2 2 3 6" xfId="7870"/>
    <cellStyle name="Normal 5 4 2 2 3 6 2" xfId="24037"/>
    <cellStyle name="Normal 5 4 2 2 3 7" xfId="17550"/>
    <cellStyle name="Normal 5 4 2 2 4" xfId="1735"/>
    <cellStyle name="Normal 5 4 2 2 4 2" xfId="4016"/>
    <cellStyle name="Normal 5 4 2 2 4 2 2" xfId="12048"/>
    <cellStyle name="Normal 5 4 2 2 4 2 2 2" xfId="28213"/>
    <cellStyle name="Normal 5 4 2 2 4 2 3" xfId="20188"/>
    <cellStyle name="Normal 5 4 2 2 4 3" xfId="6348"/>
    <cellStyle name="Normal 5 4 2 2 4 3 2" xfId="14375"/>
    <cellStyle name="Normal 5 4 2 2 4 3 2 2" xfId="30540"/>
    <cellStyle name="Normal 5 4 2 2 4 3 3" xfId="22515"/>
    <cellStyle name="Normal 5 4 2 2 4 4" xfId="16312"/>
    <cellStyle name="Normal 5 4 2 2 4 4 2" xfId="32477"/>
    <cellStyle name="Normal 5 4 2 2 4 5" xfId="9826"/>
    <cellStyle name="Normal 5 4 2 2 4 5 2" xfId="25991"/>
    <cellStyle name="Normal 5 4 2 2 4 6" xfId="8285"/>
    <cellStyle name="Normal 5 4 2 2 4 6 2" xfId="24452"/>
    <cellStyle name="Normal 5 4 2 2 4 7" xfId="17965"/>
    <cellStyle name="Normal 5 4 2 2 5" xfId="2134"/>
    <cellStyle name="Normal 5 4 2 2 5 2" xfId="4415"/>
    <cellStyle name="Normal 5 4 2 2 5 2 2" xfId="12445"/>
    <cellStyle name="Normal 5 4 2 2 5 2 2 2" xfId="28610"/>
    <cellStyle name="Normal 5 4 2 2 5 2 3" xfId="20585"/>
    <cellStyle name="Normal 5 4 2 2 5 3" xfId="6745"/>
    <cellStyle name="Normal 5 4 2 2 5 3 2" xfId="14772"/>
    <cellStyle name="Normal 5 4 2 2 5 3 2 2" xfId="30937"/>
    <cellStyle name="Normal 5 4 2 2 5 3 3" xfId="22912"/>
    <cellStyle name="Normal 5 4 2 2 5 4" xfId="10223"/>
    <cellStyle name="Normal 5 4 2 2 5 4 2" xfId="26388"/>
    <cellStyle name="Normal 5 4 2 2 5 5" xfId="18363"/>
    <cellStyle name="Normal 5 4 2 2 6" xfId="2480"/>
    <cellStyle name="Normal 5 4 2 2 6 2" xfId="5139"/>
    <cellStyle name="Normal 5 4 2 2 6 2 2" xfId="13166"/>
    <cellStyle name="Normal 5 4 2 2 6 2 2 2" xfId="29331"/>
    <cellStyle name="Normal 5 4 2 2 6 2 3" xfId="21306"/>
    <cellStyle name="Normal 5 4 2 2 6 3" xfId="10568"/>
    <cellStyle name="Normal 5 4 2 2 6 3 2" xfId="26733"/>
    <cellStyle name="Normal 5 4 2 2 6 4" xfId="18708"/>
    <cellStyle name="Normal 5 4 2 2 7" xfId="4816"/>
    <cellStyle name="Normal 5 4 2 2 7 2" xfId="12843"/>
    <cellStyle name="Normal 5 4 2 2 7 2 2" xfId="29008"/>
    <cellStyle name="Normal 5 4 2 2 7 3" xfId="20983"/>
    <cellStyle name="Normal 5 4 2 2 8" xfId="15103"/>
    <cellStyle name="Normal 5 4 2 2 8 2" xfId="31268"/>
    <cellStyle name="Normal 5 4 2 2 9" xfId="8615"/>
    <cellStyle name="Normal 5 4 2 2 9 2" xfId="24782"/>
    <cellStyle name="Normal 5 4 2 3" xfId="487"/>
    <cellStyle name="Normal 5 4 2 3 10" xfId="8711"/>
    <cellStyle name="Normal 5 4 2 3 10 2" xfId="24878"/>
    <cellStyle name="Normal 5 4 2 3 11" xfId="7172"/>
    <cellStyle name="Normal 5 4 2 3 11 2" xfId="23339"/>
    <cellStyle name="Normal 5 4 2 3 12" xfId="16851"/>
    <cellStyle name="Normal 5 4 2 3 2" xfId="1006"/>
    <cellStyle name="Normal 5 4 2 3 2 2" xfId="3297"/>
    <cellStyle name="Normal 5 4 2 3 2 2 2" xfId="11332"/>
    <cellStyle name="Normal 5 4 2 3 2 2 2 2" xfId="27497"/>
    <cellStyle name="Normal 5 4 2 3 2 2 3" xfId="19472"/>
    <cellStyle name="Normal 5 4 2 3 2 3" xfId="5632"/>
    <cellStyle name="Normal 5 4 2 3 2 3 2" xfId="13659"/>
    <cellStyle name="Normal 5 4 2 3 2 3 2 2" xfId="29824"/>
    <cellStyle name="Normal 5 4 2 3 2 3 3" xfId="21799"/>
    <cellStyle name="Normal 5 4 2 3 2 4" xfId="15596"/>
    <cellStyle name="Normal 5 4 2 3 2 4 2" xfId="31761"/>
    <cellStyle name="Normal 5 4 2 3 2 5" xfId="9108"/>
    <cellStyle name="Normal 5 4 2 3 2 5 2" xfId="25275"/>
    <cellStyle name="Normal 5 4 2 3 2 6" xfId="7569"/>
    <cellStyle name="Normal 5 4 2 3 2 6 2" xfId="23736"/>
    <cellStyle name="Normal 5 4 2 3 2 7" xfId="17249"/>
    <cellStyle name="Normal 5 4 2 3 3" xfId="1415"/>
    <cellStyle name="Normal 5 4 2 3 3 2" xfId="3696"/>
    <cellStyle name="Normal 5 4 2 3 3 2 2" xfId="11729"/>
    <cellStyle name="Normal 5 4 2 3 3 2 2 2" xfId="27894"/>
    <cellStyle name="Normal 5 4 2 3 3 2 3" xfId="19869"/>
    <cellStyle name="Normal 5 4 2 3 3 3" xfId="6029"/>
    <cellStyle name="Normal 5 4 2 3 3 3 2" xfId="14056"/>
    <cellStyle name="Normal 5 4 2 3 3 3 2 2" xfId="30221"/>
    <cellStyle name="Normal 5 4 2 3 3 3 3" xfId="22196"/>
    <cellStyle name="Normal 5 4 2 3 3 4" xfId="15993"/>
    <cellStyle name="Normal 5 4 2 3 3 4 2" xfId="32158"/>
    <cellStyle name="Normal 5 4 2 3 3 5" xfId="9506"/>
    <cellStyle name="Normal 5 4 2 3 3 5 2" xfId="25672"/>
    <cellStyle name="Normal 5 4 2 3 3 6" xfId="7966"/>
    <cellStyle name="Normal 5 4 2 3 3 6 2" xfId="24133"/>
    <cellStyle name="Normal 5 4 2 3 3 7" xfId="17646"/>
    <cellStyle name="Normal 5 4 2 3 4" xfId="1831"/>
    <cellStyle name="Normal 5 4 2 3 4 2" xfId="4112"/>
    <cellStyle name="Normal 5 4 2 3 4 2 2" xfId="12144"/>
    <cellStyle name="Normal 5 4 2 3 4 2 2 2" xfId="28309"/>
    <cellStyle name="Normal 5 4 2 3 4 2 3" xfId="20284"/>
    <cellStyle name="Normal 5 4 2 3 4 3" xfId="6444"/>
    <cellStyle name="Normal 5 4 2 3 4 3 2" xfId="14471"/>
    <cellStyle name="Normal 5 4 2 3 4 3 2 2" xfId="30636"/>
    <cellStyle name="Normal 5 4 2 3 4 3 3" xfId="22611"/>
    <cellStyle name="Normal 5 4 2 3 4 4" xfId="16408"/>
    <cellStyle name="Normal 5 4 2 3 4 4 2" xfId="32573"/>
    <cellStyle name="Normal 5 4 2 3 4 5" xfId="9922"/>
    <cellStyle name="Normal 5 4 2 3 4 5 2" xfId="26087"/>
    <cellStyle name="Normal 5 4 2 3 4 6" xfId="8381"/>
    <cellStyle name="Normal 5 4 2 3 4 6 2" xfId="24548"/>
    <cellStyle name="Normal 5 4 2 3 4 7" xfId="18061"/>
    <cellStyle name="Normal 5 4 2 3 5" xfId="2230"/>
    <cellStyle name="Normal 5 4 2 3 5 2" xfId="4511"/>
    <cellStyle name="Normal 5 4 2 3 5 2 2" xfId="12541"/>
    <cellStyle name="Normal 5 4 2 3 5 2 2 2" xfId="28706"/>
    <cellStyle name="Normal 5 4 2 3 5 2 3" xfId="20681"/>
    <cellStyle name="Normal 5 4 2 3 5 3" xfId="6841"/>
    <cellStyle name="Normal 5 4 2 3 5 3 2" xfId="14868"/>
    <cellStyle name="Normal 5 4 2 3 5 3 2 2" xfId="31033"/>
    <cellStyle name="Normal 5 4 2 3 5 3 3" xfId="23008"/>
    <cellStyle name="Normal 5 4 2 3 5 4" xfId="10319"/>
    <cellStyle name="Normal 5 4 2 3 5 4 2" xfId="26484"/>
    <cellStyle name="Normal 5 4 2 3 5 5" xfId="18459"/>
    <cellStyle name="Normal 5 4 2 3 6" xfId="2873"/>
    <cellStyle name="Normal 5 4 2 3 6 2" xfId="5235"/>
    <cellStyle name="Normal 5 4 2 3 6 2 2" xfId="13262"/>
    <cellStyle name="Normal 5 4 2 3 6 2 2 2" xfId="29427"/>
    <cellStyle name="Normal 5 4 2 3 6 2 3" xfId="21402"/>
    <cellStyle name="Normal 5 4 2 3 6 3" xfId="10935"/>
    <cellStyle name="Normal 5 4 2 3 6 3 2" xfId="27100"/>
    <cellStyle name="Normal 5 4 2 3 6 4" xfId="19075"/>
    <cellStyle name="Normal 5 4 2 3 7" xfId="2640"/>
    <cellStyle name="Normal 5 4 2 3 7 2" xfId="10720"/>
    <cellStyle name="Normal 5 4 2 3 7 2 2" xfId="26885"/>
    <cellStyle name="Normal 5 4 2 3 7 3" xfId="18860"/>
    <cellStyle name="Normal 5 4 2 3 8" xfId="4909"/>
    <cellStyle name="Normal 5 4 2 3 8 2" xfId="12936"/>
    <cellStyle name="Normal 5 4 2 3 8 2 2" xfId="29101"/>
    <cellStyle name="Normal 5 4 2 3 8 3" xfId="21076"/>
    <cellStyle name="Normal 5 4 2 3 9" xfId="15199"/>
    <cellStyle name="Normal 5 4 2 3 9 2" xfId="31364"/>
    <cellStyle name="Normal 5 4 2 4" xfId="638"/>
    <cellStyle name="Normal 5 4 2 4 10" xfId="8817"/>
    <cellStyle name="Normal 5 4 2 4 10 2" xfId="24984"/>
    <cellStyle name="Normal 5 4 2 4 11" xfId="7278"/>
    <cellStyle name="Normal 5 4 2 4 11 2" xfId="23445"/>
    <cellStyle name="Normal 5 4 2 4 12" xfId="16958"/>
    <cellStyle name="Normal 5 4 2 4 2" xfId="1122"/>
    <cellStyle name="Normal 5 4 2 4 2 2" xfId="3403"/>
    <cellStyle name="Normal 5 4 2 4 2 2 2" xfId="11438"/>
    <cellStyle name="Normal 5 4 2 4 2 2 2 2" xfId="27603"/>
    <cellStyle name="Normal 5 4 2 4 2 2 3" xfId="19578"/>
    <cellStyle name="Normal 5 4 2 4 2 3" xfId="5738"/>
    <cellStyle name="Normal 5 4 2 4 2 3 2" xfId="13765"/>
    <cellStyle name="Normal 5 4 2 4 2 3 2 2" xfId="29930"/>
    <cellStyle name="Normal 5 4 2 4 2 3 3" xfId="21905"/>
    <cellStyle name="Normal 5 4 2 4 2 4" xfId="15702"/>
    <cellStyle name="Normal 5 4 2 4 2 4 2" xfId="31867"/>
    <cellStyle name="Normal 5 4 2 4 2 5" xfId="9214"/>
    <cellStyle name="Normal 5 4 2 4 2 5 2" xfId="25381"/>
    <cellStyle name="Normal 5 4 2 4 2 6" xfId="7675"/>
    <cellStyle name="Normal 5 4 2 4 2 6 2" xfId="23842"/>
    <cellStyle name="Normal 5 4 2 4 2 7" xfId="17355"/>
    <cellStyle name="Normal 5 4 2 4 3" xfId="1521"/>
    <cellStyle name="Normal 5 4 2 4 3 2" xfId="3802"/>
    <cellStyle name="Normal 5 4 2 4 3 2 2" xfId="11835"/>
    <cellStyle name="Normal 5 4 2 4 3 2 2 2" xfId="28000"/>
    <cellStyle name="Normal 5 4 2 4 3 2 3" xfId="19975"/>
    <cellStyle name="Normal 5 4 2 4 3 3" xfId="6135"/>
    <cellStyle name="Normal 5 4 2 4 3 3 2" xfId="14162"/>
    <cellStyle name="Normal 5 4 2 4 3 3 2 2" xfId="30327"/>
    <cellStyle name="Normal 5 4 2 4 3 3 3" xfId="22302"/>
    <cellStyle name="Normal 5 4 2 4 3 4" xfId="16099"/>
    <cellStyle name="Normal 5 4 2 4 3 4 2" xfId="32264"/>
    <cellStyle name="Normal 5 4 2 4 3 5" xfId="9612"/>
    <cellStyle name="Normal 5 4 2 4 3 5 2" xfId="25778"/>
    <cellStyle name="Normal 5 4 2 4 3 6" xfId="8072"/>
    <cellStyle name="Normal 5 4 2 4 3 6 2" xfId="24239"/>
    <cellStyle name="Normal 5 4 2 4 3 7" xfId="17752"/>
    <cellStyle name="Normal 5 4 2 4 4" xfId="1937"/>
    <cellStyle name="Normal 5 4 2 4 4 2" xfId="4218"/>
    <cellStyle name="Normal 5 4 2 4 4 2 2" xfId="12250"/>
    <cellStyle name="Normal 5 4 2 4 4 2 2 2" xfId="28415"/>
    <cellStyle name="Normal 5 4 2 4 4 2 3" xfId="20390"/>
    <cellStyle name="Normal 5 4 2 4 4 3" xfId="6550"/>
    <cellStyle name="Normal 5 4 2 4 4 3 2" xfId="14577"/>
    <cellStyle name="Normal 5 4 2 4 4 3 2 2" xfId="30742"/>
    <cellStyle name="Normal 5 4 2 4 4 3 3" xfId="22717"/>
    <cellStyle name="Normal 5 4 2 4 4 4" xfId="16514"/>
    <cellStyle name="Normal 5 4 2 4 4 4 2" xfId="32679"/>
    <cellStyle name="Normal 5 4 2 4 4 5" xfId="10028"/>
    <cellStyle name="Normal 5 4 2 4 4 5 2" xfId="26193"/>
    <cellStyle name="Normal 5 4 2 4 4 6" xfId="8487"/>
    <cellStyle name="Normal 5 4 2 4 4 6 2" xfId="24654"/>
    <cellStyle name="Normal 5 4 2 4 4 7" xfId="18167"/>
    <cellStyle name="Normal 5 4 2 4 5" xfId="2336"/>
    <cellStyle name="Normal 5 4 2 4 5 2" xfId="4617"/>
    <cellStyle name="Normal 5 4 2 4 5 2 2" xfId="12647"/>
    <cellStyle name="Normal 5 4 2 4 5 2 2 2" xfId="28812"/>
    <cellStyle name="Normal 5 4 2 4 5 2 3" xfId="20787"/>
    <cellStyle name="Normal 5 4 2 4 5 3" xfId="6947"/>
    <cellStyle name="Normal 5 4 2 4 5 3 2" xfId="14974"/>
    <cellStyle name="Normal 5 4 2 4 5 3 2 2" xfId="31139"/>
    <cellStyle name="Normal 5 4 2 4 5 3 3" xfId="23114"/>
    <cellStyle name="Normal 5 4 2 4 5 4" xfId="10425"/>
    <cellStyle name="Normal 5 4 2 4 5 4 2" xfId="26590"/>
    <cellStyle name="Normal 5 4 2 4 5 5" xfId="18565"/>
    <cellStyle name="Normal 5 4 2 4 6" xfId="2995"/>
    <cellStyle name="Normal 5 4 2 4 6 2" xfId="5341"/>
    <cellStyle name="Normal 5 4 2 4 6 2 2" xfId="13368"/>
    <cellStyle name="Normal 5 4 2 4 6 2 2 2" xfId="29533"/>
    <cellStyle name="Normal 5 4 2 4 6 2 3" xfId="21508"/>
    <cellStyle name="Normal 5 4 2 4 6 3" xfId="11041"/>
    <cellStyle name="Normal 5 4 2 4 6 3 2" xfId="27206"/>
    <cellStyle name="Normal 5 4 2 4 6 4" xfId="19181"/>
    <cellStyle name="Normal 5 4 2 4 7" xfId="2747"/>
    <cellStyle name="Normal 5 4 2 4 7 2" xfId="10822"/>
    <cellStyle name="Normal 5 4 2 4 7 2 2" xfId="26987"/>
    <cellStyle name="Normal 5 4 2 4 7 3" xfId="18962"/>
    <cellStyle name="Normal 5 4 2 4 8" xfId="5011"/>
    <cellStyle name="Normal 5 4 2 4 8 2" xfId="13038"/>
    <cellStyle name="Normal 5 4 2 4 8 2 2" xfId="29203"/>
    <cellStyle name="Normal 5 4 2 4 8 3" xfId="21178"/>
    <cellStyle name="Normal 5 4 2 4 9" xfId="15305"/>
    <cellStyle name="Normal 5 4 2 4 9 2" xfId="31470"/>
    <cellStyle name="Normal 5 4 2 5" xfId="831"/>
    <cellStyle name="Normal 5 4 2 5 10" xfId="7417"/>
    <cellStyle name="Normal 5 4 2 5 10 2" xfId="23584"/>
    <cellStyle name="Normal 5 4 2 5 11" xfId="17097"/>
    <cellStyle name="Normal 5 4 2 5 2" xfId="1263"/>
    <cellStyle name="Normal 5 4 2 5 2 2" xfId="3544"/>
    <cellStyle name="Normal 5 4 2 5 2 2 2" xfId="11577"/>
    <cellStyle name="Normal 5 4 2 5 2 2 2 2" xfId="27742"/>
    <cellStyle name="Normal 5 4 2 5 2 2 3" xfId="19717"/>
    <cellStyle name="Normal 5 4 2 5 2 3" xfId="5877"/>
    <cellStyle name="Normal 5 4 2 5 2 3 2" xfId="13904"/>
    <cellStyle name="Normal 5 4 2 5 2 3 2 2" xfId="30069"/>
    <cellStyle name="Normal 5 4 2 5 2 3 3" xfId="22044"/>
    <cellStyle name="Normal 5 4 2 5 2 4" xfId="15841"/>
    <cellStyle name="Normal 5 4 2 5 2 4 2" xfId="32006"/>
    <cellStyle name="Normal 5 4 2 5 2 5" xfId="9354"/>
    <cellStyle name="Normal 5 4 2 5 2 5 2" xfId="25520"/>
    <cellStyle name="Normal 5 4 2 5 2 6" xfId="7814"/>
    <cellStyle name="Normal 5 4 2 5 2 6 2" xfId="23981"/>
    <cellStyle name="Normal 5 4 2 5 2 7" xfId="17494"/>
    <cellStyle name="Normal 5 4 2 5 3" xfId="1679"/>
    <cellStyle name="Normal 5 4 2 5 3 2" xfId="3960"/>
    <cellStyle name="Normal 5 4 2 5 3 2 2" xfId="11992"/>
    <cellStyle name="Normal 5 4 2 5 3 2 2 2" xfId="28157"/>
    <cellStyle name="Normal 5 4 2 5 3 2 3" xfId="20132"/>
    <cellStyle name="Normal 5 4 2 5 3 3" xfId="6292"/>
    <cellStyle name="Normal 5 4 2 5 3 3 2" xfId="14319"/>
    <cellStyle name="Normal 5 4 2 5 3 3 2 2" xfId="30484"/>
    <cellStyle name="Normal 5 4 2 5 3 3 3" xfId="22459"/>
    <cellStyle name="Normal 5 4 2 5 3 4" xfId="16256"/>
    <cellStyle name="Normal 5 4 2 5 3 4 2" xfId="32421"/>
    <cellStyle name="Normal 5 4 2 5 3 5" xfId="9770"/>
    <cellStyle name="Normal 5 4 2 5 3 5 2" xfId="25935"/>
    <cellStyle name="Normal 5 4 2 5 3 6" xfId="8229"/>
    <cellStyle name="Normal 5 4 2 5 3 6 2" xfId="24396"/>
    <cellStyle name="Normal 5 4 2 5 3 7" xfId="17909"/>
    <cellStyle name="Normal 5 4 2 5 4" xfId="2078"/>
    <cellStyle name="Normal 5 4 2 5 4 2" xfId="4359"/>
    <cellStyle name="Normal 5 4 2 5 4 2 2" xfId="12389"/>
    <cellStyle name="Normal 5 4 2 5 4 2 2 2" xfId="28554"/>
    <cellStyle name="Normal 5 4 2 5 4 2 3" xfId="20529"/>
    <cellStyle name="Normal 5 4 2 5 4 3" xfId="6689"/>
    <cellStyle name="Normal 5 4 2 5 4 3 2" xfId="14716"/>
    <cellStyle name="Normal 5 4 2 5 4 3 2 2" xfId="30881"/>
    <cellStyle name="Normal 5 4 2 5 4 3 3" xfId="22856"/>
    <cellStyle name="Normal 5 4 2 5 4 4" xfId="10167"/>
    <cellStyle name="Normal 5 4 2 5 4 4 2" xfId="26332"/>
    <cellStyle name="Normal 5 4 2 5 4 5" xfId="18307"/>
    <cellStyle name="Normal 5 4 2 5 5" xfId="3137"/>
    <cellStyle name="Normal 5 4 2 5 5 2" xfId="5480"/>
    <cellStyle name="Normal 5 4 2 5 5 2 2" xfId="13507"/>
    <cellStyle name="Normal 5 4 2 5 5 2 2 2" xfId="29672"/>
    <cellStyle name="Normal 5 4 2 5 5 2 3" xfId="21647"/>
    <cellStyle name="Normal 5 4 2 5 5 3" xfId="11180"/>
    <cellStyle name="Normal 5 4 2 5 5 3 2" xfId="27345"/>
    <cellStyle name="Normal 5 4 2 5 5 4" xfId="19320"/>
    <cellStyle name="Normal 5 4 2 5 6" xfId="2546"/>
    <cellStyle name="Normal 5 4 2 5 6 2" xfId="10632"/>
    <cellStyle name="Normal 5 4 2 5 6 2 2" xfId="26797"/>
    <cellStyle name="Normal 5 4 2 5 6 3" xfId="18772"/>
    <cellStyle name="Normal 5 4 2 5 7" xfId="4761"/>
    <cellStyle name="Normal 5 4 2 5 7 2" xfId="12788"/>
    <cellStyle name="Normal 5 4 2 5 7 2 2" xfId="28953"/>
    <cellStyle name="Normal 5 4 2 5 7 3" xfId="20928"/>
    <cellStyle name="Normal 5 4 2 5 8" xfId="15444"/>
    <cellStyle name="Normal 5 4 2 5 8 2" xfId="31609"/>
    <cellStyle name="Normal 5 4 2 5 9" xfId="8956"/>
    <cellStyle name="Normal 5 4 2 5 9 2" xfId="25123"/>
    <cellStyle name="Normal 5 4 2 6" xfId="741"/>
    <cellStyle name="Normal 5 4 2 6 2" xfId="3095"/>
    <cellStyle name="Normal 5 4 2 6 2 2" xfId="11139"/>
    <cellStyle name="Normal 5 4 2 6 2 2 2" xfId="27304"/>
    <cellStyle name="Normal 5 4 2 6 2 3" xfId="19279"/>
    <cellStyle name="Normal 5 4 2 6 3" xfId="5439"/>
    <cellStyle name="Normal 5 4 2 6 3 2" xfId="13466"/>
    <cellStyle name="Normal 5 4 2 6 3 2 2" xfId="29631"/>
    <cellStyle name="Normal 5 4 2 6 3 3" xfId="21606"/>
    <cellStyle name="Normal 5 4 2 6 4" xfId="15403"/>
    <cellStyle name="Normal 5 4 2 6 4 2" xfId="31568"/>
    <cellStyle name="Normal 5 4 2 6 5" xfId="8915"/>
    <cellStyle name="Normal 5 4 2 6 5 2" xfId="25082"/>
    <cellStyle name="Normal 5 4 2 6 6" xfId="7376"/>
    <cellStyle name="Normal 5 4 2 6 6 2" xfId="23543"/>
    <cellStyle name="Normal 5 4 2 6 7" xfId="17056"/>
    <cellStyle name="Normal 5 4 2 7" xfId="1221"/>
    <cellStyle name="Normal 5 4 2 7 2" xfId="3502"/>
    <cellStyle name="Normal 5 4 2 7 2 2" xfId="11536"/>
    <cellStyle name="Normal 5 4 2 7 2 2 2" xfId="27701"/>
    <cellStyle name="Normal 5 4 2 7 2 3" xfId="19676"/>
    <cellStyle name="Normal 5 4 2 7 3" xfId="5836"/>
    <cellStyle name="Normal 5 4 2 7 3 2" xfId="13863"/>
    <cellStyle name="Normal 5 4 2 7 3 2 2" xfId="30028"/>
    <cellStyle name="Normal 5 4 2 7 3 3" xfId="22003"/>
    <cellStyle name="Normal 5 4 2 7 4" xfId="15800"/>
    <cellStyle name="Normal 5 4 2 7 4 2" xfId="31965"/>
    <cellStyle name="Normal 5 4 2 7 5" xfId="9312"/>
    <cellStyle name="Normal 5 4 2 7 5 2" xfId="25479"/>
    <cellStyle name="Normal 5 4 2 7 6" xfId="7773"/>
    <cellStyle name="Normal 5 4 2 7 6 2" xfId="23940"/>
    <cellStyle name="Normal 5 4 2 7 7" xfId="17453"/>
    <cellStyle name="Normal 5 4 2 8" xfId="1638"/>
    <cellStyle name="Normal 5 4 2 8 2" xfId="3919"/>
    <cellStyle name="Normal 5 4 2 8 2 2" xfId="11951"/>
    <cellStyle name="Normal 5 4 2 8 2 2 2" xfId="28116"/>
    <cellStyle name="Normal 5 4 2 8 2 3" xfId="20091"/>
    <cellStyle name="Normal 5 4 2 8 3" xfId="6251"/>
    <cellStyle name="Normal 5 4 2 8 3 2" xfId="14278"/>
    <cellStyle name="Normal 5 4 2 8 3 2 2" xfId="30443"/>
    <cellStyle name="Normal 5 4 2 8 3 3" xfId="22418"/>
    <cellStyle name="Normal 5 4 2 8 4" xfId="16215"/>
    <cellStyle name="Normal 5 4 2 8 4 2" xfId="32380"/>
    <cellStyle name="Normal 5 4 2 8 5" xfId="9729"/>
    <cellStyle name="Normal 5 4 2 8 5 2" xfId="25894"/>
    <cellStyle name="Normal 5 4 2 8 6" xfId="8188"/>
    <cellStyle name="Normal 5 4 2 8 6 2" xfId="24355"/>
    <cellStyle name="Normal 5 4 2 8 7" xfId="17868"/>
    <cellStyle name="Normal 5 4 2 9" xfId="2036"/>
    <cellStyle name="Normal 5 4 2 9 2" xfId="4317"/>
    <cellStyle name="Normal 5 4 2 9 2 2" xfId="12348"/>
    <cellStyle name="Normal 5 4 2 9 2 2 2" xfId="28513"/>
    <cellStyle name="Normal 5 4 2 9 2 3" xfId="20488"/>
    <cellStyle name="Normal 5 4 2 9 3" xfId="6648"/>
    <cellStyle name="Normal 5 4 2 9 3 2" xfId="14675"/>
    <cellStyle name="Normal 5 4 2 9 3 2 2" xfId="30840"/>
    <cellStyle name="Normal 5 4 2 9 3 3" xfId="22815"/>
    <cellStyle name="Normal 5 4 2 9 4" xfId="10126"/>
    <cellStyle name="Normal 5 4 2 9 4 2" xfId="26291"/>
    <cellStyle name="Normal 5 4 2 9 5" xfId="18266"/>
    <cellStyle name="Normal 5 4 3" xfId="301"/>
    <cellStyle name="Normal 5 4 3 10" xfId="15102"/>
    <cellStyle name="Normal 5 4 3 10 2" xfId="31267"/>
    <cellStyle name="Normal 5 4 3 11" xfId="8614"/>
    <cellStyle name="Normal 5 4 3 11 2" xfId="24781"/>
    <cellStyle name="Normal 5 4 3 12" xfId="7075"/>
    <cellStyle name="Normal 5 4 3 12 2" xfId="23242"/>
    <cellStyle name="Normal 5 4 3 13" xfId="16641"/>
    <cellStyle name="Normal 5 4 3 13 2" xfId="32806"/>
    <cellStyle name="Normal 5 4 3 14" xfId="16754"/>
    <cellStyle name="Normal 5 4 3 2" xfId="488"/>
    <cellStyle name="Normal 5 4 3 2 10" xfId="8712"/>
    <cellStyle name="Normal 5 4 3 2 10 2" xfId="24879"/>
    <cellStyle name="Normal 5 4 3 2 11" xfId="7173"/>
    <cellStyle name="Normal 5 4 3 2 11 2" xfId="23340"/>
    <cellStyle name="Normal 5 4 3 2 12" xfId="16852"/>
    <cellStyle name="Normal 5 4 3 2 2" xfId="1007"/>
    <cellStyle name="Normal 5 4 3 2 2 2" xfId="3298"/>
    <cellStyle name="Normal 5 4 3 2 2 2 2" xfId="11333"/>
    <cellStyle name="Normal 5 4 3 2 2 2 2 2" xfId="27498"/>
    <cellStyle name="Normal 5 4 3 2 2 2 3" xfId="19473"/>
    <cellStyle name="Normal 5 4 3 2 2 3" xfId="5633"/>
    <cellStyle name="Normal 5 4 3 2 2 3 2" xfId="13660"/>
    <cellStyle name="Normal 5 4 3 2 2 3 2 2" xfId="29825"/>
    <cellStyle name="Normal 5 4 3 2 2 3 3" xfId="21800"/>
    <cellStyle name="Normal 5 4 3 2 2 4" xfId="15597"/>
    <cellStyle name="Normal 5 4 3 2 2 4 2" xfId="31762"/>
    <cellStyle name="Normal 5 4 3 2 2 5" xfId="9109"/>
    <cellStyle name="Normal 5 4 3 2 2 5 2" xfId="25276"/>
    <cellStyle name="Normal 5 4 3 2 2 6" xfId="7570"/>
    <cellStyle name="Normal 5 4 3 2 2 6 2" xfId="23737"/>
    <cellStyle name="Normal 5 4 3 2 2 7" xfId="17250"/>
    <cellStyle name="Normal 5 4 3 2 3" xfId="1416"/>
    <cellStyle name="Normal 5 4 3 2 3 2" xfId="3697"/>
    <cellStyle name="Normal 5 4 3 2 3 2 2" xfId="11730"/>
    <cellStyle name="Normal 5 4 3 2 3 2 2 2" xfId="27895"/>
    <cellStyle name="Normal 5 4 3 2 3 2 3" xfId="19870"/>
    <cellStyle name="Normal 5 4 3 2 3 3" xfId="6030"/>
    <cellStyle name="Normal 5 4 3 2 3 3 2" xfId="14057"/>
    <cellStyle name="Normal 5 4 3 2 3 3 2 2" xfId="30222"/>
    <cellStyle name="Normal 5 4 3 2 3 3 3" xfId="22197"/>
    <cellStyle name="Normal 5 4 3 2 3 4" xfId="15994"/>
    <cellStyle name="Normal 5 4 3 2 3 4 2" xfId="32159"/>
    <cellStyle name="Normal 5 4 3 2 3 5" xfId="9507"/>
    <cellStyle name="Normal 5 4 3 2 3 5 2" xfId="25673"/>
    <cellStyle name="Normal 5 4 3 2 3 6" xfId="7967"/>
    <cellStyle name="Normal 5 4 3 2 3 6 2" xfId="24134"/>
    <cellStyle name="Normal 5 4 3 2 3 7" xfId="17647"/>
    <cellStyle name="Normal 5 4 3 2 4" xfId="1832"/>
    <cellStyle name="Normal 5 4 3 2 4 2" xfId="4113"/>
    <cellStyle name="Normal 5 4 3 2 4 2 2" xfId="12145"/>
    <cellStyle name="Normal 5 4 3 2 4 2 2 2" xfId="28310"/>
    <cellStyle name="Normal 5 4 3 2 4 2 3" xfId="20285"/>
    <cellStyle name="Normal 5 4 3 2 4 3" xfId="6445"/>
    <cellStyle name="Normal 5 4 3 2 4 3 2" xfId="14472"/>
    <cellStyle name="Normal 5 4 3 2 4 3 2 2" xfId="30637"/>
    <cellStyle name="Normal 5 4 3 2 4 3 3" xfId="22612"/>
    <cellStyle name="Normal 5 4 3 2 4 4" xfId="16409"/>
    <cellStyle name="Normal 5 4 3 2 4 4 2" xfId="32574"/>
    <cellStyle name="Normal 5 4 3 2 4 5" xfId="9923"/>
    <cellStyle name="Normal 5 4 3 2 4 5 2" xfId="26088"/>
    <cellStyle name="Normal 5 4 3 2 4 6" xfId="8382"/>
    <cellStyle name="Normal 5 4 3 2 4 6 2" xfId="24549"/>
    <cellStyle name="Normal 5 4 3 2 4 7" xfId="18062"/>
    <cellStyle name="Normal 5 4 3 2 5" xfId="2231"/>
    <cellStyle name="Normal 5 4 3 2 5 2" xfId="4512"/>
    <cellStyle name="Normal 5 4 3 2 5 2 2" xfId="12542"/>
    <cellStyle name="Normal 5 4 3 2 5 2 2 2" xfId="28707"/>
    <cellStyle name="Normal 5 4 3 2 5 2 3" xfId="20682"/>
    <cellStyle name="Normal 5 4 3 2 5 3" xfId="6842"/>
    <cellStyle name="Normal 5 4 3 2 5 3 2" xfId="14869"/>
    <cellStyle name="Normal 5 4 3 2 5 3 2 2" xfId="31034"/>
    <cellStyle name="Normal 5 4 3 2 5 3 3" xfId="23009"/>
    <cellStyle name="Normal 5 4 3 2 5 4" xfId="10320"/>
    <cellStyle name="Normal 5 4 3 2 5 4 2" xfId="26485"/>
    <cellStyle name="Normal 5 4 3 2 5 5" xfId="18460"/>
    <cellStyle name="Normal 5 4 3 2 6" xfId="2874"/>
    <cellStyle name="Normal 5 4 3 2 6 2" xfId="5236"/>
    <cellStyle name="Normal 5 4 3 2 6 2 2" xfId="13263"/>
    <cellStyle name="Normal 5 4 3 2 6 2 2 2" xfId="29428"/>
    <cellStyle name="Normal 5 4 3 2 6 2 3" xfId="21403"/>
    <cellStyle name="Normal 5 4 3 2 6 3" xfId="10936"/>
    <cellStyle name="Normal 5 4 3 2 6 3 2" xfId="27101"/>
    <cellStyle name="Normal 5 4 3 2 6 4" xfId="19076"/>
    <cellStyle name="Normal 5 4 3 2 7" xfId="2641"/>
    <cellStyle name="Normal 5 4 3 2 7 2" xfId="10721"/>
    <cellStyle name="Normal 5 4 3 2 7 2 2" xfId="26886"/>
    <cellStyle name="Normal 5 4 3 2 7 3" xfId="18861"/>
    <cellStyle name="Normal 5 4 3 2 8" xfId="4910"/>
    <cellStyle name="Normal 5 4 3 2 8 2" xfId="12937"/>
    <cellStyle name="Normal 5 4 3 2 8 2 2" xfId="29102"/>
    <cellStyle name="Normal 5 4 3 2 8 3" xfId="21077"/>
    <cellStyle name="Normal 5 4 3 2 9" xfId="15200"/>
    <cellStyle name="Normal 5 4 3 2 9 2" xfId="31365"/>
    <cellStyle name="Normal 5 4 3 3" xfId="639"/>
    <cellStyle name="Normal 5 4 3 3 10" xfId="8818"/>
    <cellStyle name="Normal 5 4 3 3 10 2" xfId="24985"/>
    <cellStyle name="Normal 5 4 3 3 11" xfId="7279"/>
    <cellStyle name="Normal 5 4 3 3 11 2" xfId="23446"/>
    <cellStyle name="Normal 5 4 3 3 12" xfId="16959"/>
    <cellStyle name="Normal 5 4 3 3 2" xfId="1123"/>
    <cellStyle name="Normal 5 4 3 3 2 2" xfId="3404"/>
    <cellStyle name="Normal 5 4 3 3 2 2 2" xfId="11439"/>
    <cellStyle name="Normal 5 4 3 3 2 2 2 2" xfId="27604"/>
    <cellStyle name="Normal 5 4 3 3 2 2 3" xfId="19579"/>
    <cellStyle name="Normal 5 4 3 3 2 3" xfId="5739"/>
    <cellStyle name="Normal 5 4 3 3 2 3 2" xfId="13766"/>
    <cellStyle name="Normal 5 4 3 3 2 3 2 2" xfId="29931"/>
    <cellStyle name="Normal 5 4 3 3 2 3 3" xfId="21906"/>
    <cellStyle name="Normal 5 4 3 3 2 4" xfId="15703"/>
    <cellStyle name="Normal 5 4 3 3 2 4 2" xfId="31868"/>
    <cellStyle name="Normal 5 4 3 3 2 5" xfId="9215"/>
    <cellStyle name="Normal 5 4 3 3 2 5 2" xfId="25382"/>
    <cellStyle name="Normal 5 4 3 3 2 6" xfId="7676"/>
    <cellStyle name="Normal 5 4 3 3 2 6 2" xfId="23843"/>
    <cellStyle name="Normal 5 4 3 3 2 7" xfId="17356"/>
    <cellStyle name="Normal 5 4 3 3 3" xfId="1522"/>
    <cellStyle name="Normal 5 4 3 3 3 2" xfId="3803"/>
    <cellStyle name="Normal 5 4 3 3 3 2 2" xfId="11836"/>
    <cellStyle name="Normal 5 4 3 3 3 2 2 2" xfId="28001"/>
    <cellStyle name="Normal 5 4 3 3 3 2 3" xfId="19976"/>
    <cellStyle name="Normal 5 4 3 3 3 3" xfId="6136"/>
    <cellStyle name="Normal 5 4 3 3 3 3 2" xfId="14163"/>
    <cellStyle name="Normal 5 4 3 3 3 3 2 2" xfId="30328"/>
    <cellStyle name="Normal 5 4 3 3 3 3 3" xfId="22303"/>
    <cellStyle name="Normal 5 4 3 3 3 4" xfId="16100"/>
    <cellStyle name="Normal 5 4 3 3 3 4 2" xfId="32265"/>
    <cellStyle name="Normal 5 4 3 3 3 5" xfId="9613"/>
    <cellStyle name="Normal 5 4 3 3 3 5 2" xfId="25779"/>
    <cellStyle name="Normal 5 4 3 3 3 6" xfId="8073"/>
    <cellStyle name="Normal 5 4 3 3 3 6 2" xfId="24240"/>
    <cellStyle name="Normal 5 4 3 3 3 7" xfId="17753"/>
    <cellStyle name="Normal 5 4 3 3 4" xfId="1938"/>
    <cellStyle name="Normal 5 4 3 3 4 2" xfId="4219"/>
    <cellStyle name="Normal 5 4 3 3 4 2 2" xfId="12251"/>
    <cellStyle name="Normal 5 4 3 3 4 2 2 2" xfId="28416"/>
    <cellStyle name="Normal 5 4 3 3 4 2 3" xfId="20391"/>
    <cellStyle name="Normal 5 4 3 3 4 3" xfId="6551"/>
    <cellStyle name="Normal 5 4 3 3 4 3 2" xfId="14578"/>
    <cellStyle name="Normal 5 4 3 3 4 3 2 2" xfId="30743"/>
    <cellStyle name="Normal 5 4 3 3 4 3 3" xfId="22718"/>
    <cellStyle name="Normal 5 4 3 3 4 4" xfId="16515"/>
    <cellStyle name="Normal 5 4 3 3 4 4 2" xfId="32680"/>
    <cellStyle name="Normal 5 4 3 3 4 5" xfId="10029"/>
    <cellStyle name="Normal 5 4 3 3 4 5 2" xfId="26194"/>
    <cellStyle name="Normal 5 4 3 3 4 6" xfId="8488"/>
    <cellStyle name="Normal 5 4 3 3 4 6 2" xfId="24655"/>
    <cellStyle name="Normal 5 4 3 3 4 7" xfId="18168"/>
    <cellStyle name="Normal 5 4 3 3 5" xfId="2337"/>
    <cellStyle name="Normal 5 4 3 3 5 2" xfId="4618"/>
    <cellStyle name="Normal 5 4 3 3 5 2 2" xfId="12648"/>
    <cellStyle name="Normal 5 4 3 3 5 2 2 2" xfId="28813"/>
    <cellStyle name="Normal 5 4 3 3 5 2 3" xfId="20788"/>
    <cellStyle name="Normal 5 4 3 3 5 3" xfId="6948"/>
    <cellStyle name="Normal 5 4 3 3 5 3 2" xfId="14975"/>
    <cellStyle name="Normal 5 4 3 3 5 3 2 2" xfId="31140"/>
    <cellStyle name="Normal 5 4 3 3 5 3 3" xfId="23115"/>
    <cellStyle name="Normal 5 4 3 3 5 4" xfId="10426"/>
    <cellStyle name="Normal 5 4 3 3 5 4 2" xfId="26591"/>
    <cellStyle name="Normal 5 4 3 3 5 5" xfId="18566"/>
    <cellStyle name="Normal 5 4 3 3 6" xfId="2996"/>
    <cellStyle name="Normal 5 4 3 3 6 2" xfId="5342"/>
    <cellStyle name="Normal 5 4 3 3 6 2 2" xfId="13369"/>
    <cellStyle name="Normal 5 4 3 3 6 2 2 2" xfId="29534"/>
    <cellStyle name="Normal 5 4 3 3 6 2 3" xfId="21509"/>
    <cellStyle name="Normal 5 4 3 3 6 3" xfId="11042"/>
    <cellStyle name="Normal 5 4 3 3 6 3 2" xfId="27207"/>
    <cellStyle name="Normal 5 4 3 3 6 4" xfId="19182"/>
    <cellStyle name="Normal 5 4 3 3 7" xfId="2748"/>
    <cellStyle name="Normal 5 4 3 3 7 2" xfId="10823"/>
    <cellStyle name="Normal 5 4 3 3 7 2 2" xfId="26988"/>
    <cellStyle name="Normal 5 4 3 3 7 3" xfId="18963"/>
    <cellStyle name="Normal 5 4 3 3 8" xfId="5012"/>
    <cellStyle name="Normal 5 4 3 3 8 2" xfId="13039"/>
    <cellStyle name="Normal 5 4 3 3 8 2 2" xfId="29204"/>
    <cellStyle name="Normal 5 4 3 3 8 3" xfId="21179"/>
    <cellStyle name="Normal 5 4 3 3 9" xfId="15306"/>
    <cellStyle name="Normal 5 4 3 3 9 2" xfId="31471"/>
    <cellStyle name="Normal 5 4 3 4" xfId="905"/>
    <cellStyle name="Normal 5 4 3 4 2" xfId="3200"/>
    <cellStyle name="Normal 5 4 3 4 2 2" xfId="11235"/>
    <cellStyle name="Normal 5 4 3 4 2 2 2" xfId="27400"/>
    <cellStyle name="Normal 5 4 3 4 2 3" xfId="19375"/>
    <cellStyle name="Normal 5 4 3 4 3" xfId="5535"/>
    <cellStyle name="Normal 5 4 3 4 3 2" xfId="13562"/>
    <cellStyle name="Normal 5 4 3 4 3 2 2" xfId="29727"/>
    <cellStyle name="Normal 5 4 3 4 3 3" xfId="21702"/>
    <cellStyle name="Normal 5 4 3 4 4" xfId="15499"/>
    <cellStyle name="Normal 5 4 3 4 4 2" xfId="31664"/>
    <cellStyle name="Normal 5 4 3 4 5" xfId="9011"/>
    <cellStyle name="Normal 5 4 3 4 5 2" xfId="25178"/>
    <cellStyle name="Normal 5 4 3 4 6" xfId="7472"/>
    <cellStyle name="Normal 5 4 3 4 6 2" xfId="23639"/>
    <cellStyle name="Normal 5 4 3 4 7" xfId="17152"/>
    <cellStyle name="Normal 5 4 3 5" xfId="1318"/>
    <cellStyle name="Normal 5 4 3 5 2" xfId="3599"/>
    <cellStyle name="Normal 5 4 3 5 2 2" xfId="11632"/>
    <cellStyle name="Normal 5 4 3 5 2 2 2" xfId="27797"/>
    <cellStyle name="Normal 5 4 3 5 2 3" xfId="19772"/>
    <cellStyle name="Normal 5 4 3 5 3" xfId="5932"/>
    <cellStyle name="Normal 5 4 3 5 3 2" xfId="13959"/>
    <cellStyle name="Normal 5 4 3 5 3 2 2" xfId="30124"/>
    <cellStyle name="Normal 5 4 3 5 3 3" xfId="22099"/>
    <cellStyle name="Normal 5 4 3 5 4" xfId="15896"/>
    <cellStyle name="Normal 5 4 3 5 4 2" xfId="32061"/>
    <cellStyle name="Normal 5 4 3 5 5" xfId="9409"/>
    <cellStyle name="Normal 5 4 3 5 5 2" xfId="25575"/>
    <cellStyle name="Normal 5 4 3 5 6" xfId="7869"/>
    <cellStyle name="Normal 5 4 3 5 6 2" xfId="24036"/>
    <cellStyle name="Normal 5 4 3 5 7" xfId="17549"/>
    <cellStyle name="Normal 5 4 3 6" xfId="1734"/>
    <cellStyle name="Normal 5 4 3 6 2" xfId="4015"/>
    <cellStyle name="Normal 5 4 3 6 2 2" xfId="12047"/>
    <cellStyle name="Normal 5 4 3 6 2 2 2" xfId="28212"/>
    <cellStyle name="Normal 5 4 3 6 2 3" xfId="20187"/>
    <cellStyle name="Normal 5 4 3 6 3" xfId="6347"/>
    <cellStyle name="Normal 5 4 3 6 3 2" xfId="14374"/>
    <cellStyle name="Normal 5 4 3 6 3 2 2" xfId="30539"/>
    <cellStyle name="Normal 5 4 3 6 3 3" xfId="22514"/>
    <cellStyle name="Normal 5 4 3 6 4" xfId="16311"/>
    <cellStyle name="Normal 5 4 3 6 4 2" xfId="32476"/>
    <cellStyle name="Normal 5 4 3 6 5" xfId="9825"/>
    <cellStyle name="Normal 5 4 3 6 5 2" xfId="25990"/>
    <cellStyle name="Normal 5 4 3 6 6" xfId="8284"/>
    <cellStyle name="Normal 5 4 3 6 6 2" xfId="24451"/>
    <cellStyle name="Normal 5 4 3 6 7" xfId="17964"/>
    <cellStyle name="Normal 5 4 3 7" xfId="2133"/>
    <cellStyle name="Normal 5 4 3 7 2" xfId="4414"/>
    <cellStyle name="Normal 5 4 3 7 2 2" xfId="12444"/>
    <cellStyle name="Normal 5 4 3 7 2 2 2" xfId="28609"/>
    <cellStyle name="Normal 5 4 3 7 2 3" xfId="20584"/>
    <cellStyle name="Normal 5 4 3 7 3" xfId="6744"/>
    <cellStyle name="Normal 5 4 3 7 3 2" xfId="14771"/>
    <cellStyle name="Normal 5 4 3 7 3 2 2" xfId="30936"/>
    <cellStyle name="Normal 5 4 3 7 3 3" xfId="22911"/>
    <cellStyle name="Normal 5 4 3 7 4" xfId="10222"/>
    <cellStyle name="Normal 5 4 3 7 4 2" xfId="26387"/>
    <cellStyle name="Normal 5 4 3 7 5" xfId="18362"/>
    <cellStyle name="Normal 5 4 3 8" xfId="2479"/>
    <cellStyle name="Normal 5 4 3 8 2" xfId="5138"/>
    <cellStyle name="Normal 5 4 3 8 2 2" xfId="13165"/>
    <cellStyle name="Normal 5 4 3 8 2 2 2" xfId="29330"/>
    <cellStyle name="Normal 5 4 3 8 2 3" xfId="21305"/>
    <cellStyle name="Normal 5 4 3 8 3" xfId="10567"/>
    <cellStyle name="Normal 5 4 3 8 3 2" xfId="26732"/>
    <cellStyle name="Normal 5 4 3 8 4" xfId="18707"/>
    <cellStyle name="Normal 5 4 3 9" xfId="4701"/>
    <cellStyle name="Normal 5 4 3 9 2" xfId="12728"/>
    <cellStyle name="Normal 5 4 3 9 2 2" xfId="28893"/>
    <cellStyle name="Normal 5 4 3 9 3" xfId="20868"/>
    <cellStyle name="Normal 5 4 4" xfId="486"/>
    <cellStyle name="Normal 5 4 5" xfId="830"/>
    <cellStyle name="Normal 5 4 5 10" xfId="7416"/>
    <cellStyle name="Normal 5 4 5 10 2" xfId="23583"/>
    <cellStyle name="Normal 5 4 5 11" xfId="17096"/>
    <cellStyle name="Normal 5 4 5 2" xfId="1262"/>
    <cellStyle name="Normal 5 4 5 2 2" xfId="3543"/>
    <cellStyle name="Normal 5 4 5 2 2 2" xfId="11576"/>
    <cellStyle name="Normal 5 4 5 2 2 2 2" xfId="27741"/>
    <cellStyle name="Normal 5 4 5 2 2 3" xfId="19716"/>
    <cellStyle name="Normal 5 4 5 2 3" xfId="5876"/>
    <cellStyle name="Normal 5 4 5 2 3 2" xfId="13903"/>
    <cellStyle name="Normal 5 4 5 2 3 2 2" xfId="30068"/>
    <cellStyle name="Normal 5 4 5 2 3 3" xfId="22043"/>
    <cellStyle name="Normal 5 4 5 2 4" xfId="15840"/>
    <cellStyle name="Normal 5 4 5 2 4 2" xfId="32005"/>
    <cellStyle name="Normal 5 4 5 2 5" xfId="9353"/>
    <cellStyle name="Normal 5 4 5 2 5 2" xfId="25519"/>
    <cellStyle name="Normal 5 4 5 2 6" xfId="7813"/>
    <cellStyle name="Normal 5 4 5 2 6 2" xfId="23980"/>
    <cellStyle name="Normal 5 4 5 2 7" xfId="17493"/>
    <cellStyle name="Normal 5 4 5 3" xfId="1678"/>
    <cellStyle name="Normal 5 4 5 3 2" xfId="3959"/>
    <cellStyle name="Normal 5 4 5 3 2 2" xfId="11991"/>
    <cellStyle name="Normal 5 4 5 3 2 2 2" xfId="28156"/>
    <cellStyle name="Normal 5 4 5 3 2 3" xfId="20131"/>
    <cellStyle name="Normal 5 4 5 3 3" xfId="6291"/>
    <cellStyle name="Normal 5 4 5 3 3 2" xfId="14318"/>
    <cellStyle name="Normal 5 4 5 3 3 2 2" xfId="30483"/>
    <cellStyle name="Normal 5 4 5 3 3 3" xfId="22458"/>
    <cellStyle name="Normal 5 4 5 3 4" xfId="16255"/>
    <cellStyle name="Normal 5 4 5 3 4 2" xfId="32420"/>
    <cellStyle name="Normal 5 4 5 3 5" xfId="9769"/>
    <cellStyle name="Normal 5 4 5 3 5 2" xfId="25934"/>
    <cellStyle name="Normal 5 4 5 3 6" xfId="8228"/>
    <cellStyle name="Normal 5 4 5 3 6 2" xfId="24395"/>
    <cellStyle name="Normal 5 4 5 3 7" xfId="17908"/>
    <cellStyle name="Normal 5 4 5 4" xfId="2077"/>
    <cellStyle name="Normal 5 4 5 4 2" xfId="4358"/>
    <cellStyle name="Normal 5 4 5 4 2 2" xfId="12388"/>
    <cellStyle name="Normal 5 4 5 4 2 2 2" xfId="28553"/>
    <cellStyle name="Normal 5 4 5 4 2 3" xfId="20528"/>
    <cellStyle name="Normal 5 4 5 4 3" xfId="6688"/>
    <cellStyle name="Normal 5 4 5 4 3 2" xfId="14715"/>
    <cellStyle name="Normal 5 4 5 4 3 2 2" xfId="30880"/>
    <cellStyle name="Normal 5 4 5 4 3 3" xfId="22855"/>
    <cellStyle name="Normal 5 4 5 4 4" xfId="10166"/>
    <cellStyle name="Normal 5 4 5 4 4 2" xfId="26331"/>
    <cellStyle name="Normal 5 4 5 4 5" xfId="18306"/>
    <cellStyle name="Normal 5 4 5 5" xfId="3136"/>
    <cellStyle name="Normal 5 4 5 5 2" xfId="5479"/>
    <cellStyle name="Normal 5 4 5 5 2 2" xfId="13506"/>
    <cellStyle name="Normal 5 4 5 5 2 2 2" xfId="29671"/>
    <cellStyle name="Normal 5 4 5 5 2 3" xfId="21646"/>
    <cellStyle name="Normal 5 4 5 5 3" xfId="11179"/>
    <cellStyle name="Normal 5 4 5 5 3 2" xfId="27344"/>
    <cellStyle name="Normal 5 4 5 5 4" xfId="19319"/>
    <cellStyle name="Normal 5 4 5 6" xfId="2545"/>
    <cellStyle name="Normal 5 4 5 6 2" xfId="10631"/>
    <cellStyle name="Normal 5 4 5 6 2 2" xfId="26796"/>
    <cellStyle name="Normal 5 4 5 6 3" xfId="18771"/>
    <cellStyle name="Normal 5 4 5 7" xfId="4760"/>
    <cellStyle name="Normal 5 4 5 7 2" xfId="12787"/>
    <cellStyle name="Normal 5 4 5 7 2 2" xfId="28952"/>
    <cellStyle name="Normal 5 4 5 7 3" xfId="20927"/>
    <cellStyle name="Normal 5 4 5 8" xfId="15443"/>
    <cellStyle name="Normal 5 4 5 8 2" xfId="31608"/>
    <cellStyle name="Normal 5 4 5 9" xfId="8955"/>
    <cellStyle name="Normal 5 4 5 9 2" xfId="25122"/>
    <cellStyle name="Normal 5 4 6" xfId="699"/>
    <cellStyle name="Normal 5 4 6 2" xfId="3053"/>
    <cellStyle name="Normal 5 4 6 2 2" xfId="11097"/>
    <cellStyle name="Normal 5 4 6 2 2 2" xfId="27262"/>
    <cellStyle name="Normal 5 4 6 2 3" xfId="19237"/>
    <cellStyle name="Normal 5 4 6 3" xfId="5397"/>
    <cellStyle name="Normal 5 4 6 3 2" xfId="13424"/>
    <cellStyle name="Normal 5 4 6 3 2 2" xfId="29589"/>
    <cellStyle name="Normal 5 4 6 3 3" xfId="21564"/>
    <cellStyle name="Normal 5 4 6 4" xfId="15361"/>
    <cellStyle name="Normal 5 4 6 4 2" xfId="31526"/>
    <cellStyle name="Normal 5 4 6 5" xfId="8873"/>
    <cellStyle name="Normal 5 4 6 5 2" xfId="25040"/>
    <cellStyle name="Normal 5 4 6 6" xfId="7334"/>
    <cellStyle name="Normal 5 4 6 6 2" xfId="23501"/>
    <cellStyle name="Normal 5 4 6 7" xfId="17014"/>
    <cellStyle name="Normal 5 4 7" xfId="1179"/>
    <cellStyle name="Normal 5 4 7 2" xfId="3460"/>
    <cellStyle name="Normal 5 4 7 2 2" xfId="11494"/>
    <cellStyle name="Normal 5 4 7 2 2 2" xfId="27659"/>
    <cellStyle name="Normal 5 4 7 2 3" xfId="19634"/>
    <cellStyle name="Normal 5 4 7 3" xfId="5794"/>
    <cellStyle name="Normal 5 4 7 3 2" xfId="13821"/>
    <cellStyle name="Normal 5 4 7 3 2 2" xfId="29986"/>
    <cellStyle name="Normal 5 4 7 3 3" xfId="21961"/>
    <cellStyle name="Normal 5 4 7 4" xfId="15758"/>
    <cellStyle name="Normal 5 4 7 4 2" xfId="31923"/>
    <cellStyle name="Normal 5 4 7 5" xfId="9270"/>
    <cellStyle name="Normal 5 4 7 5 2" xfId="25437"/>
    <cellStyle name="Normal 5 4 7 6" xfId="7731"/>
    <cellStyle name="Normal 5 4 7 6 2" xfId="23898"/>
    <cellStyle name="Normal 5 4 7 7" xfId="17411"/>
    <cellStyle name="Normal 5 4 8" xfId="1596"/>
    <cellStyle name="Normal 5 4 8 2" xfId="3877"/>
    <cellStyle name="Normal 5 4 8 2 2" xfId="11909"/>
    <cellStyle name="Normal 5 4 8 2 2 2" xfId="28074"/>
    <cellStyle name="Normal 5 4 8 2 3" xfId="20049"/>
    <cellStyle name="Normal 5 4 8 3" xfId="6209"/>
    <cellStyle name="Normal 5 4 8 3 2" xfId="14236"/>
    <cellStyle name="Normal 5 4 8 3 2 2" xfId="30401"/>
    <cellStyle name="Normal 5 4 8 3 3" xfId="22376"/>
    <cellStyle name="Normal 5 4 8 4" xfId="16173"/>
    <cellStyle name="Normal 5 4 8 4 2" xfId="32338"/>
    <cellStyle name="Normal 5 4 8 5" xfId="9687"/>
    <cellStyle name="Normal 5 4 8 5 2" xfId="25852"/>
    <cellStyle name="Normal 5 4 8 6" xfId="8146"/>
    <cellStyle name="Normal 5 4 8 6 2" xfId="24313"/>
    <cellStyle name="Normal 5 4 8 7" xfId="17826"/>
    <cellStyle name="Normal 5 4 9" xfId="1994"/>
    <cellStyle name="Normal 5 4 9 2" xfId="4275"/>
    <cellStyle name="Normal 5 4 9 2 2" xfId="12306"/>
    <cellStyle name="Normal 5 4 9 2 2 2" xfId="28471"/>
    <cellStyle name="Normal 5 4 9 2 3" xfId="20446"/>
    <cellStyle name="Normal 5 4 9 3" xfId="6606"/>
    <cellStyle name="Normal 5 4 9 3 2" xfId="14633"/>
    <cellStyle name="Normal 5 4 9 3 2 2" xfId="30798"/>
    <cellStyle name="Normal 5 4 9 3 3" xfId="22773"/>
    <cellStyle name="Normal 5 4 9 4" xfId="10084"/>
    <cellStyle name="Normal 5 4 9 4 2" xfId="26249"/>
    <cellStyle name="Normal 5 4 9 5" xfId="18224"/>
    <cellStyle name="Normal 5 5" xfId="198"/>
    <cellStyle name="Normal 5 5 10" xfId="1617"/>
    <cellStyle name="Normal 5 5 10 2" xfId="3898"/>
    <cellStyle name="Normal 5 5 10 2 2" xfId="11930"/>
    <cellStyle name="Normal 5 5 10 2 2 2" xfId="28095"/>
    <cellStyle name="Normal 5 5 10 2 3" xfId="20070"/>
    <cellStyle name="Normal 5 5 10 3" xfId="6230"/>
    <cellStyle name="Normal 5 5 10 3 2" xfId="14257"/>
    <cellStyle name="Normal 5 5 10 3 2 2" xfId="30422"/>
    <cellStyle name="Normal 5 5 10 3 3" xfId="22397"/>
    <cellStyle name="Normal 5 5 10 4" xfId="16194"/>
    <cellStyle name="Normal 5 5 10 4 2" xfId="32359"/>
    <cellStyle name="Normal 5 5 10 5" xfId="9708"/>
    <cellStyle name="Normal 5 5 10 5 2" xfId="25873"/>
    <cellStyle name="Normal 5 5 10 6" xfId="8167"/>
    <cellStyle name="Normal 5 5 10 6 2" xfId="24334"/>
    <cellStyle name="Normal 5 5 10 7" xfId="17847"/>
    <cellStyle name="Normal 5 5 11" xfId="2015"/>
    <cellStyle name="Normal 5 5 11 2" xfId="4296"/>
    <cellStyle name="Normal 5 5 11 2 2" xfId="12327"/>
    <cellStyle name="Normal 5 5 11 2 2 2" xfId="28492"/>
    <cellStyle name="Normal 5 5 11 2 3" xfId="20467"/>
    <cellStyle name="Normal 5 5 11 3" xfId="6627"/>
    <cellStyle name="Normal 5 5 11 3 2" xfId="14654"/>
    <cellStyle name="Normal 5 5 11 3 2 2" xfId="30819"/>
    <cellStyle name="Normal 5 5 11 3 3" xfId="22794"/>
    <cellStyle name="Normal 5 5 11 4" xfId="10105"/>
    <cellStyle name="Normal 5 5 11 4 2" xfId="26270"/>
    <cellStyle name="Normal 5 5 11 5" xfId="18245"/>
    <cellStyle name="Normal 5 5 12" xfId="2425"/>
    <cellStyle name="Normal 5 5 12 2" xfId="5084"/>
    <cellStyle name="Normal 5 5 12 2 2" xfId="13111"/>
    <cellStyle name="Normal 5 5 12 2 2 2" xfId="29276"/>
    <cellStyle name="Normal 5 5 12 2 3" xfId="21251"/>
    <cellStyle name="Normal 5 5 12 3" xfId="10513"/>
    <cellStyle name="Normal 5 5 12 3 2" xfId="26678"/>
    <cellStyle name="Normal 5 5 12 4" xfId="18653"/>
    <cellStyle name="Normal 5 5 13" xfId="4660"/>
    <cellStyle name="Normal 5 5 13 2" xfId="12687"/>
    <cellStyle name="Normal 5 5 13 2 2" xfId="28852"/>
    <cellStyle name="Normal 5 5 13 3" xfId="20827"/>
    <cellStyle name="Normal 5 5 14" xfId="15048"/>
    <cellStyle name="Normal 5 5 14 2" xfId="31213"/>
    <cellStyle name="Normal 5 5 15" xfId="8560"/>
    <cellStyle name="Normal 5 5 15 2" xfId="24727"/>
    <cellStyle name="Normal 5 5 16" xfId="7021"/>
    <cellStyle name="Normal 5 5 16 2" xfId="23188"/>
    <cellStyle name="Normal 5 5 17" xfId="16587"/>
    <cellStyle name="Normal 5 5 17 2" xfId="32752"/>
    <cellStyle name="Normal 5 5 18" xfId="16700"/>
    <cellStyle name="Normal 5 5 2" xfId="199"/>
    <cellStyle name="Normal 5 5 2 10" xfId="4763"/>
    <cellStyle name="Normal 5 5 2 10 2" xfId="12790"/>
    <cellStyle name="Normal 5 5 2 10 2 2" xfId="28955"/>
    <cellStyle name="Normal 5 5 2 10 3" xfId="20930"/>
    <cellStyle name="Normal 5 5 2 11" xfId="15049"/>
    <cellStyle name="Normal 5 5 2 11 2" xfId="31214"/>
    <cellStyle name="Normal 5 5 2 12" xfId="8561"/>
    <cellStyle name="Normal 5 5 2 12 2" xfId="24728"/>
    <cellStyle name="Normal 5 5 2 13" xfId="7022"/>
    <cellStyle name="Normal 5 5 2 13 2" xfId="23189"/>
    <cellStyle name="Normal 5 5 2 14" xfId="16588"/>
    <cellStyle name="Normal 5 5 2 14 2" xfId="32753"/>
    <cellStyle name="Normal 5 5 2 15" xfId="16701"/>
    <cellStyle name="Normal 5 5 2 2" xfId="304"/>
    <cellStyle name="Normal 5 5 2 2 10" xfId="7078"/>
    <cellStyle name="Normal 5 5 2 2 10 2" xfId="23245"/>
    <cellStyle name="Normal 5 5 2 2 11" xfId="16644"/>
    <cellStyle name="Normal 5 5 2 2 11 2" xfId="32809"/>
    <cellStyle name="Normal 5 5 2 2 12" xfId="16757"/>
    <cellStyle name="Normal 5 5 2 2 2" xfId="908"/>
    <cellStyle name="Normal 5 5 2 2 2 2" xfId="3203"/>
    <cellStyle name="Normal 5 5 2 2 2 2 2" xfId="11238"/>
    <cellStyle name="Normal 5 5 2 2 2 2 2 2" xfId="27403"/>
    <cellStyle name="Normal 5 5 2 2 2 2 3" xfId="19378"/>
    <cellStyle name="Normal 5 5 2 2 2 3" xfId="5538"/>
    <cellStyle name="Normal 5 5 2 2 2 3 2" xfId="13565"/>
    <cellStyle name="Normal 5 5 2 2 2 3 2 2" xfId="29730"/>
    <cellStyle name="Normal 5 5 2 2 2 3 3" xfId="21705"/>
    <cellStyle name="Normal 5 5 2 2 2 4" xfId="15502"/>
    <cellStyle name="Normal 5 5 2 2 2 4 2" xfId="31667"/>
    <cellStyle name="Normal 5 5 2 2 2 5" xfId="9014"/>
    <cellStyle name="Normal 5 5 2 2 2 5 2" xfId="25181"/>
    <cellStyle name="Normal 5 5 2 2 2 6" xfId="7475"/>
    <cellStyle name="Normal 5 5 2 2 2 6 2" xfId="23642"/>
    <cellStyle name="Normal 5 5 2 2 2 7" xfId="17155"/>
    <cellStyle name="Normal 5 5 2 2 3" xfId="1321"/>
    <cellStyle name="Normal 5 5 2 2 3 2" xfId="3602"/>
    <cellStyle name="Normal 5 5 2 2 3 2 2" xfId="11635"/>
    <cellStyle name="Normal 5 5 2 2 3 2 2 2" xfId="27800"/>
    <cellStyle name="Normal 5 5 2 2 3 2 3" xfId="19775"/>
    <cellStyle name="Normal 5 5 2 2 3 3" xfId="5935"/>
    <cellStyle name="Normal 5 5 2 2 3 3 2" xfId="13962"/>
    <cellStyle name="Normal 5 5 2 2 3 3 2 2" xfId="30127"/>
    <cellStyle name="Normal 5 5 2 2 3 3 3" xfId="22102"/>
    <cellStyle name="Normal 5 5 2 2 3 4" xfId="15899"/>
    <cellStyle name="Normal 5 5 2 2 3 4 2" xfId="32064"/>
    <cellStyle name="Normal 5 5 2 2 3 5" xfId="9412"/>
    <cellStyle name="Normal 5 5 2 2 3 5 2" xfId="25578"/>
    <cellStyle name="Normal 5 5 2 2 3 6" xfId="7872"/>
    <cellStyle name="Normal 5 5 2 2 3 6 2" xfId="24039"/>
    <cellStyle name="Normal 5 5 2 2 3 7" xfId="17552"/>
    <cellStyle name="Normal 5 5 2 2 4" xfId="1737"/>
    <cellStyle name="Normal 5 5 2 2 4 2" xfId="4018"/>
    <cellStyle name="Normal 5 5 2 2 4 2 2" xfId="12050"/>
    <cellStyle name="Normal 5 5 2 2 4 2 2 2" xfId="28215"/>
    <cellStyle name="Normal 5 5 2 2 4 2 3" xfId="20190"/>
    <cellStyle name="Normal 5 5 2 2 4 3" xfId="6350"/>
    <cellStyle name="Normal 5 5 2 2 4 3 2" xfId="14377"/>
    <cellStyle name="Normal 5 5 2 2 4 3 2 2" xfId="30542"/>
    <cellStyle name="Normal 5 5 2 2 4 3 3" xfId="22517"/>
    <cellStyle name="Normal 5 5 2 2 4 4" xfId="16314"/>
    <cellStyle name="Normal 5 5 2 2 4 4 2" xfId="32479"/>
    <cellStyle name="Normal 5 5 2 2 4 5" xfId="9828"/>
    <cellStyle name="Normal 5 5 2 2 4 5 2" xfId="25993"/>
    <cellStyle name="Normal 5 5 2 2 4 6" xfId="8287"/>
    <cellStyle name="Normal 5 5 2 2 4 6 2" xfId="24454"/>
    <cellStyle name="Normal 5 5 2 2 4 7" xfId="17967"/>
    <cellStyle name="Normal 5 5 2 2 5" xfId="2136"/>
    <cellStyle name="Normal 5 5 2 2 5 2" xfId="4417"/>
    <cellStyle name="Normal 5 5 2 2 5 2 2" xfId="12447"/>
    <cellStyle name="Normal 5 5 2 2 5 2 2 2" xfId="28612"/>
    <cellStyle name="Normal 5 5 2 2 5 2 3" xfId="20587"/>
    <cellStyle name="Normal 5 5 2 2 5 3" xfId="6747"/>
    <cellStyle name="Normal 5 5 2 2 5 3 2" xfId="14774"/>
    <cellStyle name="Normal 5 5 2 2 5 3 2 2" xfId="30939"/>
    <cellStyle name="Normal 5 5 2 2 5 3 3" xfId="22914"/>
    <cellStyle name="Normal 5 5 2 2 5 4" xfId="10225"/>
    <cellStyle name="Normal 5 5 2 2 5 4 2" xfId="26390"/>
    <cellStyle name="Normal 5 5 2 2 5 5" xfId="18365"/>
    <cellStyle name="Normal 5 5 2 2 6" xfId="2482"/>
    <cellStyle name="Normal 5 5 2 2 6 2" xfId="5141"/>
    <cellStyle name="Normal 5 5 2 2 6 2 2" xfId="13168"/>
    <cellStyle name="Normal 5 5 2 2 6 2 2 2" xfId="29333"/>
    <cellStyle name="Normal 5 5 2 2 6 2 3" xfId="21308"/>
    <cellStyle name="Normal 5 5 2 2 6 3" xfId="10570"/>
    <cellStyle name="Normal 5 5 2 2 6 3 2" xfId="26735"/>
    <cellStyle name="Normal 5 5 2 2 6 4" xfId="18710"/>
    <cellStyle name="Normal 5 5 2 2 7" xfId="4818"/>
    <cellStyle name="Normal 5 5 2 2 7 2" xfId="12845"/>
    <cellStyle name="Normal 5 5 2 2 7 2 2" xfId="29010"/>
    <cellStyle name="Normal 5 5 2 2 7 3" xfId="20985"/>
    <cellStyle name="Normal 5 5 2 2 8" xfId="15105"/>
    <cellStyle name="Normal 5 5 2 2 8 2" xfId="31270"/>
    <cellStyle name="Normal 5 5 2 2 9" xfId="8617"/>
    <cellStyle name="Normal 5 5 2 2 9 2" xfId="24784"/>
    <cellStyle name="Normal 5 5 2 3" xfId="490"/>
    <cellStyle name="Normal 5 5 2 3 10" xfId="8714"/>
    <cellStyle name="Normal 5 5 2 3 10 2" xfId="24881"/>
    <cellStyle name="Normal 5 5 2 3 11" xfId="7175"/>
    <cellStyle name="Normal 5 5 2 3 11 2" xfId="23342"/>
    <cellStyle name="Normal 5 5 2 3 12" xfId="16854"/>
    <cellStyle name="Normal 5 5 2 3 2" xfId="1009"/>
    <cellStyle name="Normal 5 5 2 3 2 2" xfId="3300"/>
    <cellStyle name="Normal 5 5 2 3 2 2 2" xfId="11335"/>
    <cellStyle name="Normal 5 5 2 3 2 2 2 2" xfId="27500"/>
    <cellStyle name="Normal 5 5 2 3 2 2 3" xfId="19475"/>
    <cellStyle name="Normal 5 5 2 3 2 3" xfId="5635"/>
    <cellStyle name="Normal 5 5 2 3 2 3 2" xfId="13662"/>
    <cellStyle name="Normal 5 5 2 3 2 3 2 2" xfId="29827"/>
    <cellStyle name="Normal 5 5 2 3 2 3 3" xfId="21802"/>
    <cellStyle name="Normal 5 5 2 3 2 4" xfId="15599"/>
    <cellStyle name="Normal 5 5 2 3 2 4 2" xfId="31764"/>
    <cellStyle name="Normal 5 5 2 3 2 5" xfId="9111"/>
    <cellStyle name="Normal 5 5 2 3 2 5 2" xfId="25278"/>
    <cellStyle name="Normal 5 5 2 3 2 6" xfId="7572"/>
    <cellStyle name="Normal 5 5 2 3 2 6 2" xfId="23739"/>
    <cellStyle name="Normal 5 5 2 3 2 7" xfId="17252"/>
    <cellStyle name="Normal 5 5 2 3 3" xfId="1418"/>
    <cellStyle name="Normal 5 5 2 3 3 2" xfId="3699"/>
    <cellStyle name="Normal 5 5 2 3 3 2 2" xfId="11732"/>
    <cellStyle name="Normal 5 5 2 3 3 2 2 2" xfId="27897"/>
    <cellStyle name="Normal 5 5 2 3 3 2 3" xfId="19872"/>
    <cellStyle name="Normal 5 5 2 3 3 3" xfId="6032"/>
    <cellStyle name="Normal 5 5 2 3 3 3 2" xfId="14059"/>
    <cellStyle name="Normal 5 5 2 3 3 3 2 2" xfId="30224"/>
    <cellStyle name="Normal 5 5 2 3 3 3 3" xfId="22199"/>
    <cellStyle name="Normal 5 5 2 3 3 4" xfId="15996"/>
    <cellStyle name="Normal 5 5 2 3 3 4 2" xfId="32161"/>
    <cellStyle name="Normal 5 5 2 3 3 5" xfId="9509"/>
    <cellStyle name="Normal 5 5 2 3 3 5 2" xfId="25675"/>
    <cellStyle name="Normal 5 5 2 3 3 6" xfId="7969"/>
    <cellStyle name="Normal 5 5 2 3 3 6 2" xfId="24136"/>
    <cellStyle name="Normal 5 5 2 3 3 7" xfId="17649"/>
    <cellStyle name="Normal 5 5 2 3 4" xfId="1834"/>
    <cellStyle name="Normal 5 5 2 3 4 2" xfId="4115"/>
    <cellStyle name="Normal 5 5 2 3 4 2 2" xfId="12147"/>
    <cellStyle name="Normal 5 5 2 3 4 2 2 2" xfId="28312"/>
    <cellStyle name="Normal 5 5 2 3 4 2 3" xfId="20287"/>
    <cellStyle name="Normal 5 5 2 3 4 3" xfId="6447"/>
    <cellStyle name="Normal 5 5 2 3 4 3 2" xfId="14474"/>
    <cellStyle name="Normal 5 5 2 3 4 3 2 2" xfId="30639"/>
    <cellStyle name="Normal 5 5 2 3 4 3 3" xfId="22614"/>
    <cellStyle name="Normal 5 5 2 3 4 4" xfId="16411"/>
    <cellStyle name="Normal 5 5 2 3 4 4 2" xfId="32576"/>
    <cellStyle name="Normal 5 5 2 3 4 5" xfId="9925"/>
    <cellStyle name="Normal 5 5 2 3 4 5 2" xfId="26090"/>
    <cellStyle name="Normal 5 5 2 3 4 6" xfId="8384"/>
    <cellStyle name="Normal 5 5 2 3 4 6 2" xfId="24551"/>
    <cellStyle name="Normal 5 5 2 3 4 7" xfId="18064"/>
    <cellStyle name="Normal 5 5 2 3 5" xfId="2233"/>
    <cellStyle name="Normal 5 5 2 3 5 2" xfId="4514"/>
    <cellStyle name="Normal 5 5 2 3 5 2 2" xfId="12544"/>
    <cellStyle name="Normal 5 5 2 3 5 2 2 2" xfId="28709"/>
    <cellStyle name="Normal 5 5 2 3 5 2 3" xfId="20684"/>
    <cellStyle name="Normal 5 5 2 3 5 3" xfId="6844"/>
    <cellStyle name="Normal 5 5 2 3 5 3 2" xfId="14871"/>
    <cellStyle name="Normal 5 5 2 3 5 3 2 2" xfId="31036"/>
    <cellStyle name="Normal 5 5 2 3 5 3 3" xfId="23011"/>
    <cellStyle name="Normal 5 5 2 3 5 4" xfId="10322"/>
    <cellStyle name="Normal 5 5 2 3 5 4 2" xfId="26487"/>
    <cellStyle name="Normal 5 5 2 3 5 5" xfId="18462"/>
    <cellStyle name="Normal 5 5 2 3 6" xfId="2876"/>
    <cellStyle name="Normal 5 5 2 3 6 2" xfId="5238"/>
    <cellStyle name="Normal 5 5 2 3 6 2 2" xfId="13265"/>
    <cellStyle name="Normal 5 5 2 3 6 2 2 2" xfId="29430"/>
    <cellStyle name="Normal 5 5 2 3 6 2 3" xfId="21405"/>
    <cellStyle name="Normal 5 5 2 3 6 3" xfId="10938"/>
    <cellStyle name="Normal 5 5 2 3 6 3 2" xfId="27103"/>
    <cellStyle name="Normal 5 5 2 3 6 4" xfId="19078"/>
    <cellStyle name="Normal 5 5 2 3 7" xfId="2643"/>
    <cellStyle name="Normal 5 5 2 3 7 2" xfId="10723"/>
    <cellStyle name="Normal 5 5 2 3 7 2 2" xfId="26888"/>
    <cellStyle name="Normal 5 5 2 3 7 3" xfId="18863"/>
    <cellStyle name="Normal 5 5 2 3 8" xfId="4912"/>
    <cellStyle name="Normal 5 5 2 3 8 2" xfId="12939"/>
    <cellStyle name="Normal 5 5 2 3 8 2 2" xfId="29104"/>
    <cellStyle name="Normal 5 5 2 3 8 3" xfId="21079"/>
    <cellStyle name="Normal 5 5 2 3 9" xfId="15202"/>
    <cellStyle name="Normal 5 5 2 3 9 2" xfId="31367"/>
    <cellStyle name="Normal 5 5 2 4" xfId="583"/>
    <cellStyle name="Normal 5 5 2 4 10" xfId="8764"/>
    <cellStyle name="Normal 5 5 2 4 10 2" xfId="24931"/>
    <cellStyle name="Normal 5 5 2 4 11" xfId="7225"/>
    <cellStyle name="Normal 5 5 2 4 11 2" xfId="23392"/>
    <cellStyle name="Normal 5 5 2 4 12" xfId="16905"/>
    <cellStyle name="Normal 5 5 2 4 2" xfId="1069"/>
    <cellStyle name="Normal 5 5 2 4 2 2" xfId="3350"/>
    <cellStyle name="Normal 5 5 2 4 2 2 2" xfId="11385"/>
    <cellStyle name="Normal 5 5 2 4 2 2 2 2" xfId="27550"/>
    <cellStyle name="Normal 5 5 2 4 2 2 3" xfId="19525"/>
    <cellStyle name="Normal 5 5 2 4 2 3" xfId="5685"/>
    <cellStyle name="Normal 5 5 2 4 2 3 2" xfId="13712"/>
    <cellStyle name="Normal 5 5 2 4 2 3 2 2" xfId="29877"/>
    <cellStyle name="Normal 5 5 2 4 2 3 3" xfId="21852"/>
    <cellStyle name="Normal 5 5 2 4 2 4" xfId="15649"/>
    <cellStyle name="Normal 5 5 2 4 2 4 2" xfId="31814"/>
    <cellStyle name="Normal 5 5 2 4 2 5" xfId="9161"/>
    <cellStyle name="Normal 5 5 2 4 2 5 2" xfId="25328"/>
    <cellStyle name="Normal 5 5 2 4 2 6" xfId="7622"/>
    <cellStyle name="Normal 5 5 2 4 2 6 2" xfId="23789"/>
    <cellStyle name="Normal 5 5 2 4 2 7" xfId="17302"/>
    <cellStyle name="Normal 5 5 2 4 3" xfId="1468"/>
    <cellStyle name="Normal 5 5 2 4 3 2" xfId="3749"/>
    <cellStyle name="Normal 5 5 2 4 3 2 2" xfId="11782"/>
    <cellStyle name="Normal 5 5 2 4 3 2 2 2" xfId="27947"/>
    <cellStyle name="Normal 5 5 2 4 3 2 3" xfId="19922"/>
    <cellStyle name="Normal 5 5 2 4 3 3" xfId="6082"/>
    <cellStyle name="Normal 5 5 2 4 3 3 2" xfId="14109"/>
    <cellStyle name="Normal 5 5 2 4 3 3 2 2" xfId="30274"/>
    <cellStyle name="Normal 5 5 2 4 3 3 3" xfId="22249"/>
    <cellStyle name="Normal 5 5 2 4 3 4" xfId="16046"/>
    <cellStyle name="Normal 5 5 2 4 3 4 2" xfId="32211"/>
    <cellStyle name="Normal 5 5 2 4 3 5" xfId="9559"/>
    <cellStyle name="Normal 5 5 2 4 3 5 2" xfId="25725"/>
    <cellStyle name="Normal 5 5 2 4 3 6" xfId="8019"/>
    <cellStyle name="Normal 5 5 2 4 3 6 2" xfId="24186"/>
    <cellStyle name="Normal 5 5 2 4 3 7" xfId="17699"/>
    <cellStyle name="Normal 5 5 2 4 4" xfId="1884"/>
    <cellStyle name="Normal 5 5 2 4 4 2" xfId="4165"/>
    <cellStyle name="Normal 5 5 2 4 4 2 2" xfId="12197"/>
    <cellStyle name="Normal 5 5 2 4 4 2 2 2" xfId="28362"/>
    <cellStyle name="Normal 5 5 2 4 4 2 3" xfId="20337"/>
    <cellStyle name="Normal 5 5 2 4 4 3" xfId="6497"/>
    <cellStyle name="Normal 5 5 2 4 4 3 2" xfId="14524"/>
    <cellStyle name="Normal 5 5 2 4 4 3 2 2" xfId="30689"/>
    <cellStyle name="Normal 5 5 2 4 4 3 3" xfId="22664"/>
    <cellStyle name="Normal 5 5 2 4 4 4" xfId="16461"/>
    <cellStyle name="Normal 5 5 2 4 4 4 2" xfId="32626"/>
    <cellStyle name="Normal 5 5 2 4 4 5" xfId="9975"/>
    <cellStyle name="Normal 5 5 2 4 4 5 2" xfId="26140"/>
    <cellStyle name="Normal 5 5 2 4 4 6" xfId="8434"/>
    <cellStyle name="Normal 5 5 2 4 4 6 2" xfId="24601"/>
    <cellStyle name="Normal 5 5 2 4 4 7" xfId="18114"/>
    <cellStyle name="Normal 5 5 2 4 5" xfId="2283"/>
    <cellStyle name="Normal 5 5 2 4 5 2" xfId="4564"/>
    <cellStyle name="Normal 5 5 2 4 5 2 2" xfId="12594"/>
    <cellStyle name="Normal 5 5 2 4 5 2 2 2" xfId="28759"/>
    <cellStyle name="Normal 5 5 2 4 5 2 3" xfId="20734"/>
    <cellStyle name="Normal 5 5 2 4 5 3" xfId="6894"/>
    <cellStyle name="Normal 5 5 2 4 5 3 2" xfId="14921"/>
    <cellStyle name="Normal 5 5 2 4 5 3 2 2" xfId="31086"/>
    <cellStyle name="Normal 5 5 2 4 5 3 3" xfId="23061"/>
    <cellStyle name="Normal 5 5 2 4 5 4" xfId="10372"/>
    <cellStyle name="Normal 5 5 2 4 5 4 2" xfId="26537"/>
    <cellStyle name="Normal 5 5 2 4 5 5" xfId="18512"/>
    <cellStyle name="Normal 5 5 2 4 6" xfId="2942"/>
    <cellStyle name="Normal 5 5 2 4 6 2" xfId="5288"/>
    <cellStyle name="Normal 5 5 2 4 6 2 2" xfId="13315"/>
    <cellStyle name="Normal 5 5 2 4 6 2 2 2" xfId="29480"/>
    <cellStyle name="Normal 5 5 2 4 6 2 3" xfId="21455"/>
    <cellStyle name="Normal 5 5 2 4 6 3" xfId="10988"/>
    <cellStyle name="Normal 5 5 2 4 6 3 2" xfId="27153"/>
    <cellStyle name="Normal 5 5 2 4 6 4" xfId="19128"/>
    <cellStyle name="Normal 5 5 2 4 7" xfId="2694"/>
    <cellStyle name="Normal 5 5 2 4 7 2" xfId="10769"/>
    <cellStyle name="Normal 5 5 2 4 7 2 2" xfId="26934"/>
    <cellStyle name="Normal 5 5 2 4 7 3" xfId="18909"/>
    <cellStyle name="Normal 5 5 2 4 8" xfId="4958"/>
    <cellStyle name="Normal 5 5 2 4 8 2" xfId="12985"/>
    <cellStyle name="Normal 5 5 2 4 8 2 2" xfId="29150"/>
    <cellStyle name="Normal 5 5 2 4 8 3" xfId="21125"/>
    <cellStyle name="Normal 5 5 2 4 9" xfId="15252"/>
    <cellStyle name="Normal 5 5 2 4 9 2" xfId="31417"/>
    <cellStyle name="Normal 5 5 2 5" xfId="833"/>
    <cellStyle name="Normal 5 5 2 5 2" xfId="3139"/>
    <cellStyle name="Normal 5 5 2 5 2 2" xfId="11182"/>
    <cellStyle name="Normal 5 5 2 5 2 2 2" xfId="27347"/>
    <cellStyle name="Normal 5 5 2 5 2 3" xfId="19322"/>
    <cellStyle name="Normal 5 5 2 5 3" xfId="5482"/>
    <cellStyle name="Normal 5 5 2 5 3 2" xfId="13509"/>
    <cellStyle name="Normal 5 5 2 5 3 2 2" xfId="29674"/>
    <cellStyle name="Normal 5 5 2 5 3 3" xfId="21649"/>
    <cellStyle name="Normal 5 5 2 5 4" xfId="15446"/>
    <cellStyle name="Normal 5 5 2 5 4 2" xfId="31611"/>
    <cellStyle name="Normal 5 5 2 5 5" xfId="8958"/>
    <cellStyle name="Normal 5 5 2 5 5 2" xfId="25125"/>
    <cellStyle name="Normal 5 5 2 5 6" xfId="7419"/>
    <cellStyle name="Normal 5 5 2 5 6 2" xfId="23586"/>
    <cellStyle name="Normal 5 5 2 5 7" xfId="17099"/>
    <cellStyle name="Normal 5 5 2 6" xfId="1265"/>
    <cellStyle name="Normal 5 5 2 6 2" xfId="3546"/>
    <cellStyle name="Normal 5 5 2 6 2 2" xfId="11579"/>
    <cellStyle name="Normal 5 5 2 6 2 2 2" xfId="27744"/>
    <cellStyle name="Normal 5 5 2 6 2 3" xfId="19719"/>
    <cellStyle name="Normal 5 5 2 6 3" xfId="5879"/>
    <cellStyle name="Normal 5 5 2 6 3 2" xfId="13906"/>
    <cellStyle name="Normal 5 5 2 6 3 2 2" xfId="30071"/>
    <cellStyle name="Normal 5 5 2 6 3 3" xfId="22046"/>
    <cellStyle name="Normal 5 5 2 6 4" xfId="15843"/>
    <cellStyle name="Normal 5 5 2 6 4 2" xfId="32008"/>
    <cellStyle name="Normal 5 5 2 6 5" xfId="9356"/>
    <cellStyle name="Normal 5 5 2 6 5 2" xfId="25522"/>
    <cellStyle name="Normal 5 5 2 6 6" xfId="7816"/>
    <cellStyle name="Normal 5 5 2 6 6 2" xfId="23983"/>
    <cellStyle name="Normal 5 5 2 6 7" xfId="17496"/>
    <cellStyle name="Normal 5 5 2 7" xfId="1681"/>
    <cellStyle name="Normal 5 5 2 7 2" xfId="3962"/>
    <cellStyle name="Normal 5 5 2 7 2 2" xfId="11994"/>
    <cellStyle name="Normal 5 5 2 7 2 2 2" xfId="28159"/>
    <cellStyle name="Normal 5 5 2 7 2 3" xfId="20134"/>
    <cellStyle name="Normal 5 5 2 7 3" xfId="6294"/>
    <cellStyle name="Normal 5 5 2 7 3 2" xfId="14321"/>
    <cellStyle name="Normal 5 5 2 7 3 2 2" xfId="30486"/>
    <cellStyle name="Normal 5 5 2 7 3 3" xfId="22461"/>
    <cellStyle name="Normal 5 5 2 7 4" xfId="16258"/>
    <cellStyle name="Normal 5 5 2 7 4 2" xfId="32423"/>
    <cellStyle name="Normal 5 5 2 7 5" xfId="9772"/>
    <cellStyle name="Normal 5 5 2 7 5 2" xfId="25937"/>
    <cellStyle name="Normal 5 5 2 7 6" xfId="8231"/>
    <cellStyle name="Normal 5 5 2 7 6 2" xfId="24398"/>
    <cellStyle name="Normal 5 5 2 7 7" xfId="17911"/>
    <cellStyle name="Normal 5 5 2 8" xfId="2080"/>
    <cellStyle name="Normal 5 5 2 8 2" xfId="4361"/>
    <cellStyle name="Normal 5 5 2 8 2 2" xfId="12391"/>
    <cellStyle name="Normal 5 5 2 8 2 2 2" xfId="28556"/>
    <cellStyle name="Normal 5 5 2 8 2 3" xfId="20531"/>
    <cellStyle name="Normal 5 5 2 8 3" xfId="6691"/>
    <cellStyle name="Normal 5 5 2 8 3 2" xfId="14718"/>
    <cellStyle name="Normal 5 5 2 8 3 2 2" xfId="30883"/>
    <cellStyle name="Normal 5 5 2 8 3 3" xfId="22858"/>
    <cellStyle name="Normal 5 5 2 8 4" xfId="10169"/>
    <cellStyle name="Normal 5 5 2 8 4 2" xfId="26334"/>
    <cellStyle name="Normal 5 5 2 8 5" xfId="18309"/>
    <cellStyle name="Normal 5 5 2 9" xfId="2426"/>
    <cellStyle name="Normal 5 5 2 9 2" xfId="5085"/>
    <cellStyle name="Normal 5 5 2 9 2 2" xfId="13112"/>
    <cellStyle name="Normal 5 5 2 9 2 2 2" xfId="29277"/>
    <cellStyle name="Normal 5 5 2 9 2 3" xfId="21252"/>
    <cellStyle name="Normal 5 5 2 9 3" xfId="10514"/>
    <cellStyle name="Normal 5 5 2 9 3 2" xfId="26679"/>
    <cellStyle name="Normal 5 5 2 9 4" xfId="18654"/>
    <cellStyle name="Normal 5 5 3" xfId="303"/>
    <cellStyle name="Normal 5 5 3 10" xfId="8616"/>
    <cellStyle name="Normal 5 5 3 10 2" xfId="24783"/>
    <cellStyle name="Normal 5 5 3 11" xfId="7077"/>
    <cellStyle name="Normal 5 5 3 11 2" xfId="23244"/>
    <cellStyle name="Normal 5 5 3 12" xfId="16643"/>
    <cellStyle name="Normal 5 5 3 12 2" xfId="32808"/>
    <cellStyle name="Normal 5 5 3 13" xfId="16756"/>
    <cellStyle name="Normal 5 5 3 2" xfId="491"/>
    <cellStyle name="Normal 5 5 3 2 10" xfId="8715"/>
    <cellStyle name="Normal 5 5 3 2 10 2" xfId="24882"/>
    <cellStyle name="Normal 5 5 3 2 11" xfId="7176"/>
    <cellStyle name="Normal 5 5 3 2 11 2" xfId="23343"/>
    <cellStyle name="Normal 5 5 3 2 12" xfId="16855"/>
    <cellStyle name="Normal 5 5 3 2 2" xfId="1010"/>
    <cellStyle name="Normal 5 5 3 2 2 2" xfId="3301"/>
    <cellStyle name="Normal 5 5 3 2 2 2 2" xfId="11336"/>
    <cellStyle name="Normal 5 5 3 2 2 2 2 2" xfId="27501"/>
    <cellStyle name="Normal 5 5 3 2 2 2 3" xfId="19476"/>
    <cellStyle name="Normal 5 5 3 2 2 3" xfId="5636"/>
    <cellStyle name="Normal 5 5 3 2 2 3 2" xfId="13663"/>
    <cellStyle name="Normal 5 5 3 2 2 3 2 2" xfId="29828"/>
    <cellStyle name="Normal 5 5 3 2 2 3 3" xfId="21803"/>
    <cellStyle name="Normal 5 5 3 2 2 4" xfId="15600"/>
    <cellStyle name="Normal 5 5 3 2 2 4 2" xfId="31765"/>
    <cellStyle name="Normal 5 5 3 2 2 5" xfId="9112"/>
    <cellStyle name="Normal 5 5 3 2 2 5 2" xfId="25279"/>
    <cellStyle name="Normal 5 5 3 2 2 6" xfId="7573"/>
    <cellStyle name="Normal 5 5 3 2 2 6 2" xfId="23740"/>
    <cellStyle name="Normal 5 5 3 2 2 7" xfId="17253"/>
    <cellStyle name="Normal 5 5 3 2 3" xfId="1419"/>
    <cellStyle name="Normal 5 5 3 2 3 2" xfId="3700"/>
    <cellStyle name="Normal 5 5 3 2 3 2 2" xfId="11733"/>
    <cellStyle name="Normal 5 5 3 2 3 2 2 2" xfId="27898"/>
    <cellStyle name="Normal 5 5 3 2 3 2 3" xfId="19873"/>
    <cellStyle name="Normal 5 5 3 2 3 3" xfId="6033"/>
    <cellStyle name="Normal 5 5 3 2 3 3 2" xfId="14060"/>
    <cellStyle name="Normal 5 5 3 2 3 3 2 2" xfId="30225"/>
    <cellStyle name="Normal 5 5 3 2 3 3 3" xfId="22200"/>
    <cellStyle name="Normal 5 5 3 2 3 4" xfId="15997"/>
    <cellStyle name="Normal 5 5 3 2 3 4 2" xfId="32162"/>
    <cellStyle name="Normal 5 5 3 2 3 5" xfId="9510"/>
    <cellStyle name="Normal 5 5 3 2 3 5 2" xfId="25676"/>
    <cellStyle name="Normal 5 5 3 2 3 6" xfId="7970"/>
    <cellStyle name="Normal 5 5 3 2 3 6 2" xfId="24137"/>
    <cellStyle name="Normal 5 5 3 2 3 7" xfId="17650"/>
    <cellStyle name="Normal 5 5 3 2 4" xfId="1835"/>
    <cellStyle name="Normal 5 5 3 2 4 2" xfId="4116"/>
    <cellStyle name="Normal 5 5 3 2 4 2 2" xfId="12148"/>
    <cellStyle name="Normal 5 5 3 2 4 2 2 2" xfId="28313"/>
    <cellStyle name="Normal 5 5 3 2 4 2 3" xfId="20288"/>
    <cellStyle name="Normal 5 5 3 2 4 3" xfId="6448"/>
    <cellStyle name="Normal 5 5 3 2 4 3 2" xfId="14475"/>
    <cellStyle name="Normal 5 5 3 2 4 3 2 2" xfId="30640"/>
    <cellStyle name="Normal 5 5 3 2 4 3 3" xfId="22615"/>
    <cellStyle name="Normal 5 5 3 2 4 4" xfId="16412"/>
    <cellStyle name="Normal 5 5 3 2 4 4 2" xfId="32577"/>
    <cellStyle name="Normal 5 5 3 2 4 5" xfId="9926"/>
    <cellStyle name="Normal 5 5 3 2 4 5 2" xfId="26091"/>
    <cellStyle name="Normal 5 5 3 2 4 6" xfId="8385"/>
    <cellStyle name="Normal 5 5 3 2 4 6 2" xfId="24552"/>
    <cellStyle name="Normal 5 5 3 2 4 7" xfId="18065"/>
    <cellStyle name="Normal 5 5 3 2 5" xfId="2234"/>
    <cellStyle name="Normal 5 5 3 2 5 2" xfId="4515"/>
    <cellStyle name="Normal 5 5 3 2 5 2 2" xfId="12545"/>
    <cellStyle name="Normal 5 5 3 2 5 2 2 2" xfId="28710"/>
    <cellStyle name="Normal 5 5 3 2 5 2 3" xfId="20685"/>
    <cellStyle name="Normal 5 5 3 2 5 3" xfId="6845"/>
    <cellStyle name="Normal 5 5 3 2 5 3 2" xfId="14872"/>
    <cellStyle name="Normal 5 5 3 2 5 3 2 2" xfId="31037"/>
    <cellStyle name="Normal 5 5 3 2 5 3 3" xfId="23012"/>
    <cellStyle name="Normal 5 5 3 2 5 4" xfId="10323"/>
    <cellStyle name="Normal 5 5 3 2 5 4 2" xfId="26488"/>
    <cellStyle name="Normal 5 5 3 2 5 5" xfId="18463"/>
    <cellStyle name="Normal 5 5 3 2 6" xfId="2877"/>
    <cellStyle name="Normal 5 5 3 2 6 2" xfId="5239"/>
    <cellStyle name="Normal 5 5 3 2 6 2 2" xfId="13266"/>
    <cellStyle name="Normal 5 5 3 2 6 2 2 2" xfId="29431"/>
    <cellStyle name="Normal 5 5 3 2 6 2 3" xfId="21406"/>
    <cellStyle name="Normal 5 5 3 2 6 3" xfId="10939"/>
    <cellStyle name="Normal 5 5 3 2 6 3 2" xfId="27104"/>
    <cellStyle name="Normal 5 5 3 2 6 4" xfId="19079"/>
    <cellStyle name="Normal 5 5 3 2 7" xfId="2644"/>
    <cellStyle name="Normal 5 5 3 2 7 2" xfId="10724"/>
    <cellStyle name="Normal 5 5 3 2 7 2 2" xfId="26889"/>
    <cellStyle name="Normal 5 5 3 2 7 3" xfId="18864"/>
    <cellStyle name="Normal 5 5 3 2 8" xfId="4913"/>
    <cellStyle name="Normal 5 5 3 2 8 2" xfId="12940"/>
    <cellStyle name="Normal 5 5 3 2 8 2 2" xfId="29105"/>
    <cellStyle name="Normal 5 5 3 2 8 3" xfId="21080"/>
    <cellStyle name="Normal 5 5 3 2 9" xfId="15203"/>
    <cellStyle name="Normal 5 5 3 2 9 2" xfId="31368"/>
    <cellStyle name="Normal 5 5 3 3" xfId="907"/>
    <cellStyle name="Normal 5 5 3 3 2" xfId="3202"/>
    <cellStyle name="Normal 5 5 3 3 2 2" xfId="11237"/>
    <cellStyle name="Normal 5 5 3 3 2 2 2" xfId="27402"/>
    <cellStyle name="Normal 5 5 3 3 2 3" xfId="19377"/>
    <cellStyle name="Normal 5 5 3 3 3" xfId="5537"/>
    <cellStyle name="Normal 5 5 3 3 3 2" xfId="13564"/>
    <cellStyle name="Normal 5 5 3 3 3 2 2" xfId="29729"/>
    <cellStyle name="Normal 5 5 3 3 3 3" xfId="21704"/>
    <cellStyle name="Normal 5 5 3 3 4" xfId="15501"/>
    <cellStyle name="Normal 5 5 3 3 4 2" xfId="31666"/>
    <cellStyle name="Normal 5 5 3 3 5" xfId="9013"/>
    <cellStyle name="Normal 5 5 3 3 5 2" xfId="25180"/>
    <cellStyle name="Normal 5 5 3 3 6" xfId="7474"/>
    <cellStyle name="Normal 5 5 3 3 6 2" xfId="23641"/>
    <cellStyle name="Normal 5 5 3 3 7" xfId="17154"/>
    <cellStyle name="Normal 5 5 3 4" xfId="1320"/>
    <cellStyle name="Normal 5 5 3 4 2" xfId="3601"/>
    <cellStyle name="Normal 5 5 3 4 2 2" xfId="11634"/>
    <cellStyle name="Normal 5 5 3 4 2 2 2" xfId="27799"/>
    <cellStyle name="Normal 5 5 3 4 2 3" xfId="19774"/>
    <cellStyle name="Normal 5 5 3 4 3" xfId="5934"/>
    <cellStyle name="Normal 5 5 3 4 3 2" xfId="13961"/>
    <cellStyle name="Normal 5 5 3 4 3 2 2" xfId="30126"/>
    <cellStyle name="Normal 5 5 3 4 3 3" xfId="22101"/>
    <cellStyle name="Normal 5 5 3 4 4" xfId="15898"/>
    <cellStyle name="Normal 5 5 3 4 4 2" xfId="32063"/>
    <cellStyle name="Normal 5 5 3 4 5" xfId="9411"/>
    <cellStyle name="Normal 5 5 3 4 5 2" xfId="25577"/>
    <cellStyle name="Normal 5 5 3 4 6" xfId="7871"/>
    <cellStyle name="Normal 5 5 3 4 6 2" xfId="24038"/>
    <cellStyle name="Normal 5 5 3 4 7" xfId="17551"/>
    <cellStyle name="Normal 5 5 3 5" xfId="1736"/>
    <cellStyle name="Normal 5 5 3 5 2" xfId="4017"/>
    <cellStyle name="Normal 5 5 3 5 2 2" xfId="12049"/>
    <cellStyle name="Normal 5 5 3 5 2 2 2" xfId="28214"/>
    <cellStyle name="Normal 5 5 3 5 2 3" xfId="20189"/>
    <cellStyle name="Normal 5 5 3 5 3" xfId="6349"/>
    <cellStyle name="Normal 5 5 3 5 3 2" xfId="14376"/>
    <cellStyle name="Normal 5 5 3 5 3 2 2" xfId="30541"/>
    <cellStyle name="Normal 5 5 3 5 3 3" xfId="22516"/>
    <cellStyle name="Normal 5 5 3 5 4" xfId="16313"/>
    <cellStyle name="Normal 5 5 3 5 4 2" xfId="32478"/>
    <cellStyle name="Normal 5 5 3 5 5" xfId="9827"/>
    <cellStyle name="Normal 5 5 3 5 5 2" xfId="25992"/>
    <cellStyle name="Normal 5 5 3 5 6" xfId="8286"/>
    <cellStyle name="Normal 5 5 3 5 6 2" xfId="24453"/>
    <cellStyle name="Normal 5 5 3 5 7" xfId="17966"/>
    <cellStyle name="Normal 5 5 3 6" xfId="2135"/>
    <cellStyle name="Normal 5 5 3 6 2" xfId="4416"/>
    <cellStyle name="Normal 5 5 3 6 2 2" xfId="12446"/>
    <cellStyle name="Normal 5 5 3 6 2 2 2" xfId="28611"/>
    <cellStyle name="Normal 5 5 3 6 2 3" xfId="20586"/>
    <cellStyle name="Normal 5 5 3 6 3" xfId="6746"/>
    <cellStyle name="Normal 5 5 3 6 3 2" xfId="14773"/>
    <cellStyle name="Normal 5 5 3 6 3 2 2" xfId="30938"/>
    <cellStyle name="Normal 5 5 3 6 3 3" xfId="22913"/>
    <cellStyle name="Normal 5 5 3 6 4" xfId="10224"/>
    <cellStyle name="Normal 5 5 3 6 4 2" xfId="26389"/>
    <cellStyle name="Normal 5 5 3 6 5" xfId="18364"/>
    <cellStyle name="Normal 5 5 3 7" xfId="2481"/>
    <cellStyle name="Normal 5 5 3 7 2" xfId="5140"/>
    <cellStyle name="Normal 5 5 3 7 2 2" xfId="13167"/>
    <cellStyle name="Normal 5 5 3 7 2 2 2" xfId="29332"/>
    <cellStyle name="Normal 5 5 3 7 2 3" xfId="21307"/>
    <cellStyle name="Normal 5 5 3 7 3" xfId="10569"/>
    <cellStyle name="Normal 5 5 3 7 3 2" xfId="26734"/>
    <cellStyle name="Normal 5 5 3 7 4" xfId="18709"/>
    <cellStyle name="Normal 5 5 3 8" xfId="4817"/>
    <cellStyle name="Normal 5 5 3 8 2" xfId="12844"/>
    <cellStyle name="Normal 5 5 3 8 2 2" xfId="29009"/>
    <cellStyle name="Normal 5 5 3 8 3" xfId="20984"/>
    <cellStyle name="Normal 5 5 3 9" xfId="15104"/>
    <cellStyle name="Normal 5 5 3 9 2" xfId="31269"/>
    <cellStyle name="Normal 5 5 4" xfId="492"/>
    <cellStyle name="Normal 5 5 4 10" xfId="8716"/>
    <cellStyle name="Normal 5 5 4 10 2" xfId="24883"/>
    <cellStyle name="Normal 5 5 4 11" xfId="7177"/>
    <cellStyle name="Normal 5 5 4 11 2" xfId="23344"/>
    <cellStyle name="Normal 5 5 4 12" xfId="16856"/>
    <cellStyle name="Normal 5 5 4 2" xfId="1011"/>
    <cellStyle name="Normal 5 5 4 2 2" xfId="3302"/>
    <cellStyle name="Normal 5 5 4 2 2 2" xfId="11337"/>
    <cellStyle name="Normal 5 5 4 2 2 2 2" xfId="27502"/>
    <cellStyle name="Normal 5 5 4 2 2 3" xfId="19477"/>
    <cellStyle name="Normal 5 5 4 2 3" xfId="5637"/>
    <cellStyle name="Normal 5 5 4 2 3 2" xfId="13664"/>
    <cellStyle name="Normal 5 5 4 2 3 2 2" xfId="29829"/>
    <cellStyle name="Normal 5 5 4 2 3 3" xfId="21804"/>
    <cellStyle name="Normal 5 5 4 2 4" xfId="15601"/>
    <cellStyle name="Normal 5 5 4 2 4 2" xfId="31766"/>
    <cellStyle name="Normal 5 5 4 2 5" xfId="9113"/>
    <cellStyle name="Normal 5 5 4 2 5 2" xfId="25280"/>
    <cellStyle name="Normal 5 5 4 2 6" xfId="7574"/>
    <cellStyle name="Normal 5 5 4 2 6 2" xfId="23741"/>
    <cellStyle name="Normal 5 5 4 2 7" xfId="17254"/>
    <cellStyle name="Normal 5 5 4 3" xfId="1420"/>
    <cellStyle name="Normal 5 5 4 3 2" xfId="3701"/>
    <cellStyle name="Normal 5 5 4 3 2 2" xfId="11734"/>
    <cellStyle name="Normal 5 5 4 3 2 2 2" xfId="27899"/>
    <cellStyle name="Normal 5 5 4 3 2 3" xfId="19874"/>
    <cellStyle name="Normal 5 5 4 3 3" xfId="6034"/>
    <cellStyle name="Normal 5 5 4 3 3 2" xfId="14061"/>
    <cellStyle name="Normal 5 5 4 3 3 2 2" xfId="30226"/>
    <cellStyle name="Normal 5 5 4 3 3 3" xfId="22201"/>
    <cellStyle name="Normal 5 5 4 3 4" xfId="15998"/>
    <cellStyle name="Normal 5 5 4 3 4 2" xfId="32163"/>
    <cellStyle name="Normal 5 5 4 3 5" xfId="9511"/>
    <cellStyle name="Normal 5 5 4 3 5 2" xfId="25677"/>
    <cellStyle name="Normal 5 5 4 3 6" xfId="7971"/>
    <cellStyle name="Normal 5 5 4 3 6 2" xfId="24138"/>
    <cellStyle name="Normal 5 5 4 3 7" xfId="17651"/>
    <cellStyle name="Normal 5 5 4 4" xfId="1836"/>
    <cellStyle name="Normal 5 5 4 4 2" xfId="4117"/>
    <cellStyle name="Normal 5 5 4 4 2 2" xfId="12149"/>
    <cellStyle name="Normal 5 5 4 4 2 2 2" xfId="28314"/>
    <cellStyle name="Normal 5 5 4 4 2 3" xfId="20289"/>
    <cellStyle name="Normal 5 5 4 4 3" xfId="6449"/>
    <cellStyle name="Normal 5 5 4 4 3 2" xfId="14476"/>
    <cellStyle name="Normal 5 5 4 4 3 2 2" xfId="30641"/>
    <cellStyle name="Normal 5 5 4 4 3 3" xfId="22616"/>
    <cellStyle name="Normal 5 5 4 4 4" xfId="16413"/>
    <cellStyle name="Normal 5 5 4 4 4 2" xfId="32578"/>
    <cellStyle name="Normal 5 5 4 4 5" xfId="9927"/>
    <cellStyle name="Normal 5 5 4 4 5 2" xfId="26092"/>
    <cellStyle name="Normal 5 5 4 4 6" xfId="8386"/>
    <cellStyle name="Normal 5 5 4 4 6 2" xfId="24553"/>
    <cellStyle name="Normal 5 5 4 4 7" xfId="18066"/>
    <cellStyle name="Normal 5 5 4 5" xfId="2235"/>
    <cellStyle name="Normal 5 5 4 5 2" xfId="4516"/>
    <cellStyle name="Normal 5 5 4 5 2 2" xfId="12546"/>
    <cellStyle name="Normal 5 5 4 5 2 2 2" xfId="28711"/>
    <cellStyle name="Normal 5 5 4 5 2 3" xfId="20686"/>
    <cellStyle name="Normal 5 5 4 5 3" xfId="6846"/>
    <cellStyle name="Normal 5 5 4 5 3 2" xfId="14873"/>
    <cellStyle name="Normal 5 5 4 5 3 2 2" xfId="31038"/>
    <cellStyle name="Normal 5 5 4 5 3 3" xfId="23013"/>
    <cellStyle name="Normal 5 5 4 5 4" xfId="10324"/>
    <cellStyle name="Normal 5 5 4 5 4 2" xfId="26489"/>
    <cellStyle name="Normal 5 5 4 5 5" xfId="18464"/>
    <cellStyle name="Normal 5 5 4 6" xfId="2878"/>
    <cellStyle name="Normal 5 5 4 6 2" xfId="5240"/>
    <cellStyle name="Normal 5 5 4 6 2 2" xfId="13267"/>
    <cellStyle name="Normal 5 5 4 6 2 2 2" xfId="29432"/>
    <cellStyle name="Normal 5 5 4 6 2 3" xfId="21407"/>
    <cellStyle name="Normal 5 5 4 6 3" xfId="10940"/>
    <cellStyle name="Normal 5 5 4 6 3 2" xfId="27105"/>
    <cellStyle name="Normal 5 5 4 6 4" xfId="19080"/>
    <cellStyle name="Normal 5 5 4 7" xfId="2645"/>
    <cellStyle name="Normal 5 5 4 7 2" xfId="10725"/>
    <cellStyle name="Normal 5 5 4 7 2 2" xfId="26890"/>
    <cellStyle name="Normal 5 5 4 7 3" xfId="18865"/>
    <cellStyle name="Normal 5 5 4 8" xfId="4914"/>
    <cellStyle name="Normal 5 5 4 8 2" xfId="12941"/>
    <cellStyle name="Normal 5 5 4 8 2 2" xfId="29106"/>
    <cellStyle name="Normal 5 5 4 8 3" xfId="21081"/>
    <cellStyle name="Normal 5 5 4 9" xfId="15204"/>
    <cellStyle name="Normal 5 5 4 9 2" xfId="31369"/>
    <cellStyle name="Normal 5 5 5" xfId="489"/>
    <cellStyle name="Normal 5 5 5 10" xfId="8713"/>
    <cellStyle name="Normal 5 5 5 10 2" xfId="24880"/>
    <cellStyle name="Normal 5 5 5 11" xfId="7174"/>
    <cellStyle name="Normal 5 5 5 11 2" xfId="23341"/>
    <cellStyle name="Normal 5 5 5 12" xfId="16853"/>
    <cellStyle name="Normal 5 5 5 2" xfId="1008"/>
    <cellStyle name="Normal 5 5 5 2 2" xfId="3299"/>
    <cellStyle name="Normal 5 5 5 2 2 2" xfId="11334"/>
    <cellStyle name="Normal 5 5 5 2 2 2 2" xfId="27499"/>
    <cellStyle name="Normal 5 5 5 2 2 3" xfId="19474"/>
    <cellStyle name="Normal 5 5 5 2 3" xfId="5634"/>
    <cellStyle name="Normal 5 5 5 2 3 2" xfId="13661"/>
    <cellStyle name="Normal 5 5 5 2 3 2 2" xfId="29826"/>
    <cellStyle name="Normal 5 5 5 2 3 3" xfId="21801"/>
    <cellStyle name="Normal 5 5 5 2 4" xfId="15598"/>
    <cellStyle name="Normal 5 5 5 2 4 2" xfId="31763"/>
    <cellStyle name="Normal 5 5 5 2 5" xfId="9110"/>
    <cellStyle name="Normal 5 5 5 2 5 2" xfId="25277"/>
    <cellStyle name="Normal 5 5 5 2 6" xfId="7571"/>
    <cellStyle name="Normal 5 5 5 2 6 2" xfId="23738"/>
    <cellStyle name="Normal 5 5 5 2 7" xfId="17251"/>
    <cellStyle name="Normal 5 5 5 3" xfId="1417"/>
    <cellStyle name="Normal 5 5 5 3 2" xfId="3698"/>
    <cellStyle name="Normal 5 5 5 3 2 2" xfId="11731"/>
    <cellStyle name="Normal 5 5 5 3 2 2 2" xfId="27896"/>
    <cellStyle name="Normal 5 5 5 3 2 3" xfId="19871"/>
    <cellStyle name="Normal 5 5 5 3 3" xfId="6031"/>
    <cellStyle name="Normal 5 5 5 3 3 2" xfId="14058"/>
    <cellStyle name="Normal 5 5 5 3 3 2 2" xfId="30223"/>
    <cellStyle name="Normal 5 5 5 3 3 3" xfId="22198"/>
    <cellStyle name="Normal 5 5 5 3 4" xfId="15995"/>
    <cellStyle name="Normal 5 5 5 3 4 2" xfId="32160"/>
    <cellStyle name="Normal 5 5 5 3 5" xfId="9508"/>
    <cellStyle name="Normal 5 5 5 3 5 2" xfId="25674"/>
    <cellStyle name="Normal 5 5 5 3 6" xfId="7968"/>
    <cellStyle name="Normal 5 5 5 3 6 2" xfId="24135"/>
    <cellStyle name="Normal 5 5 5 3 7" xfId="17648"/>
    <cellStyle name="Normal 5 5 5 4" xfId="1833"/>
    <cellStyle name="Normal 5 5 5 4 2" xfId="4114"/>
    <cellStyle name="Normal 5 5 5 4 2 2" xfId="12146"/>
    <cellStyle name="Normal 5 5 5 4 2 2 2" xfId="28311"/>
    <cellStyle name="Normal 5 5 5 4 2 3" xfId="20286"/>
    <cellStyle name="Normal 5 5 5 4 3" xfId="6446"/>
    <cellStyle name="Normal 5 5 5 4 3 2" xfId="14473"/>
    <cellStyle name="Normal 5 5 5 4 3 2 2" xfId="30638"/>
    <cellStyle name="Normal 5 5 5 4 3 3" xfId="22613"/>
    <cellStyle name="Normal 5 5 5 4 4" xfId="16410"/>
    <cellStyle name="Normal 5 5 5 4 4 2" xfId="32575"/>
    <cellStyle name="Normal 5 5 5 4 5" xfId="9924"/>
    <cellStyle name="Normal 5 5 5 4 5 2" xfId="26089"/>
    <cellStyle name="Normal 5 5 5 4 6" xfId="8383"/>
    <cellStyle name="Normal 5 5 5 4 6 2" xfId="24550"/>
    <cellStyle name="Normal 5 5 5 4 7" xfId="18063"/>
    <cellStyle name="Normal 5 5 5 5" xfId="2232"/>
    <cellStyle name="Normal 5 5 5 5 2" xfId="4513"/>
    <cellStyle name="Normal 5 5 5 5 2 2" xfId="12543"/>
    <cellStyle name="Normal 5 5 5 5 2 2 2" xfId="28708"/>
    <cellStyle name="Normal 5 5 5 5 2 3" xfId="20683"/>
    <cellStyle name="Normal 5 5 5 5 3" xfId="6843"/>
    <cellStyle name="Normal 5 5 5 5 3 2" xfId="14870"/>
    <cellStyle name="Normal 5 5 5 5 3 2 2" xfId="31035"/>
    <cellStyle name="Normal 5 5 5 5 3 3" xfId="23010"/>
    <cellStyle name="Normal 5 5 5 5 4" xfId="10321"/>
    <cellStyle name="Normal 5 5 5 5 4 2" xfId="26486"/>
    <cellStyle name="Normal 5 5 5 5 5" xfId="18461"/>
    <cellStyle name="Normal 5 5 5 6" xfId="2875"/>
    <cellStyle name="Normal 5 5 5 6 2" xfId="5237"/>
    <cellStyle name="Normal 5 5 5 6 2 2" xfId="13264"/>
    <cellStyle name="Normal 5 5 5 6 2 2 2" xfId="29429"/>
    <cellStyle name="Normal 5 5 5 6 2 3" xfId="21404"/>
    <cellStyle name="Normal 5 5 5 6 3" xfId="10937"/>
    <cellStyle name="Normal 5 5 5 6 3 2" xfId="27102"/>
    <cellStyle name="Normal 5 5 5 6 4" xfId="19077"/>
    <cellStyle name="Normal 5 5 5 7" xfId="2642"/>
    <cellStyle name="Normal 5 5 5 7 2" xfId="10722"/>
    <cellStyle name="Normal 5 5 5 7 2 2" xfId="26887"/>
    <cellStyle name="Normal 5 5 5 7 3" xfId="18862"/>
    <cellStyle name="Normal 5 5 5 8" xfId="4911"/>
    <cellStyle name="Normal 5 5 5 8 2" xfId="12938"/>
    <cellStyle name="Normal 5 5 5 8 2 2" xfId="29103"/>
    <cellStyle name="Normal 5 5 5 8 3" xfId="21078"/>
    <cellStyle name="Normal 5 5 5 9" xfId="15201"/>
    <cellStyle name="Normal 5 5 5 9 2" xfId="31366"/>
    <cellStyle name="Normal 5 5 6" xfId="593"/>
    <cellStyle name="Normal 5 5 6 10" xfId="8774"/>
    <cellStyle name="Normal 5 5 6 10 2" xfId="24941"/>
    <cellStyle name="Normal 5 5 6 11" xfId="7235"/>
    <cellStyle name="Normal 5 5 6 11 2" xfId="23402"/>
    <cellStyle name="Normal 5 5 6 12" xfId="16915"/>
    <cellStyle name="Normal 5 5 6 2" xfId="1079"/>
    <cellStyle name="Normal 5 5 6 2 2" xfId="3360"/>
    <cellStyle name="Normal 5 5 6 2 2 2" xfId="11395"/>
    <cellStyle name="Normal 5 5 6 2 2 2 2" xfId="27560"/>
    <cellStyle name="Normal 5 5 6 2 2 3" xfId="19535"/>
    <cellStyle name="Normal 5 5 6 2 3" xfId="5695"/>
    <cellStyle name="Normal 5 5 6 2 3 2" xfId="13722"/>
    <cellStyle name="Normal 5 5 6 2 3 2 2" xfId="29887"/>
    <cellStyle name="Normal 5 5 6 2 3 3" xfId="21862"/>
    <cellStyle name="Normal 5 5 6 2 4" xfId="15659"/>
    <cellStyle name="Normal 5 5 6 2 4 2" xfId="31824"/>
    <cellStyle name="Normal 5 5 6 2 5" xfId="9171"/>
    <cellStyle name="Normal 5 5 6 2 5 2" xfId="25338"/>
    <cellStyle name="Normal 5 5 6 2 6" xfId="7632"/>
    <cellStyle name="Normal 5 5 6 2 6 2" xfId="23799"/>
    <cellStyle name="Normal 5 5 6 2 7" xfId="17312"/>
    <cellStyle name="Normal 5 5 6 3" xfId="1478"/>
    <cellStyle name="Normal 5 5 6 3 2" xfId="3759"/>
    <cellStyle name="Normal 5 5 6 3 2 2" xfId="11792"/>
    <cellStyle name="Normal 5 5 6 3 2 2 2" xfId="27957"/>
    <cellStyle name="Normal 5 5 6 3 2 3" xfId="19932"/>
    <cellStyle name="Normal 5 5 6 3 3" xfId="6092"/>
    <cellStyle name="Normal 5 5 6 3 3 2" xfId="14119"/>
    <cellStyle name="Normal 5 5 6 3 3 2 2" xfId="30284"/>
    <cellStyle name="Normal 5 5 6 3 3 3" xfId="22259"/>
    <cellStyle name="Normal 5 5 6 3 4" xfId="16056"/>
    <cellStyle name="Normal 5 5 6 3 4 2" xfId="32221"/>
    <cellStyle name="Normal 5 5 6 3 5" xfId="9569"/>
    <cellStyle name="Normal 5 5 6 3 5 2" xfId="25735"/>
    <cellStyle name="Normal 5 5 6 3 6" xfId="8029"/>
    <cellStyle name="Normal 5 5 6 3 6 2" xfId="24196"/>
    <cellStyle name="Normal 5 5 6 3 7" xfId="17709"/>
    <cellStyle name="Normal 5 5 6 4" xfId="1894"/>
    <cellStyle name="Normal 5 5 6 4 2" xfId="4175"/>
    <cellStyle name="Normal 5 5 6 4 2 2" xfId="12207"/>
    <cellStyle name="Normal 5 5 6 4 2 2 2" xfId="28372"/>
    <cellStyle name="Normal 5 5 6 4 2 3" xfId="20347"/>
    <cellStyle name="Normal 5 5 6 4 3" xfId="6507"/>
    <cellStyle name="Normal 5 5 6 4 3 2" xfId="14534"/>
    <cellStyle name="Normal 5 5 6 4 3 2 2" xfId="30699"/>
    <cellStyle name="Normal 5 5 6 4 3 3" xfId="22674"/>
    <cellStyle name="Normal 5 5 6 4 4" xfId="16471"/>
    <cellStyle name="Normal 5 5 6 4 4 2" xfId="32636"/>
    <cellStyle name="Normal 5 5 6 4 5" xfId="9985"/>
    <cellStyle name="Normal 5 5 6 4 5 2" xfId="26150"/>
    <cellStyle name="Normal 5 5 6 4 6" xfId="8444"/>
    <cellStyle name="Normal 5 5 6 4 6 2" xfId="24611"/>
    <cellStyle name="Normal 5 5 6 4 7" xfId="18124"/>
    <cellStyle name="Normal 5 5 6 5" xfId="2293"/>
    <cellStyle name="Normal 5 5 6 5 2" xfId="4574"/>
    <cellStyle name="Normal 5 5 6 5 2 2" xfId="12604"/>
    <cellStyle name="Normal 5 5 6 5 2 2 2" xfId="28769"/>
    <cellStyle name="Normal 5 5 6 5 2 3" xfId="20744"/>
    <cellStyle name="Normal 5 5 6 5 3" xfId="6904"/>
    <cellStyle name="Normal 5 5 6 5 3 2" xfId="14931"/>
    <cellStyle name="Normal 5 5 6 5 3 2 2" xfId="31096"/>
    <cellStyle name="Normal 5 5 6 5 3 3" xfId="23071"/>
    <cellStyle name="Normal 5 5 6 5 4" xfId="10382"/>
    <cellStyle name="Normal 5 5 6 5 4 2" xfId="26547"/>
    <cellStyle name="Normal 5 5 6 5 5" xfId="18522"/>
    <cellStyle name="Normal 5 5 6 6" xfId="2952"/>
    <cellStyle name="Normal 5 5 6 6 2" xfId="5298"/>
    <cellStyle name="Normal 5 5 6 6 2 2" xfId="13325"/>
    <cellStyle name="Normal 5 5 6 6 2 2 2" xfId="29490"/>
    <cellStyle name="Normal 5 5 6 6 2 3" xfId="21465"/>
    <cellStyle name="Normal 5 5 6 6 3" xfId="10998"/>
    <cellStyle name="Normal 5 5 6 6 3 2" xfId="27163"/>
    <cellStyle name="Normal 5 5 6 6 4" xfId="19138"/>
    <cellStyle name="Normal 5 5 6 7" xfId="2704"/>
    <cellStyle name="Normal 5 5 6 7 2" xfId="10779"/>
    <cellStyle name="Normal 5 5 6 7 2 2" xfId="26944"/>
    <cellStyle name="Normal 5 5 6 7 3" xfId="18919"/>
    <cellStyle name="Normal 5 5 6 8" xfId="4968"/>
    <cellStyle name="Normal 5 5 6 8 2" xfId="12995"/>
    <cellStyle name="Normal 5 5 6 8 2 2" xfId="29160"/>
    <cellStyle name="Normal 5 5 6 8 3" xfId="21135"/>
    <cellStyle name="Normal 5 5 6 9" xfId="15262"/>
    <cellStyle name="Normal 5 5 6 9 2" xfId="31427"/>
    <cellStyle name="Normal 5 5 7" xfId="832"/>
    <cellStyle name="Normal 5 5 7 10" xfId="7418"/>
    <cellStyle name="Normal 5 5 7 10 2" xfId="23585"/>
    <cellStyle name="Normal 5 5 7 11" xfId="17098"/>
    <cellStyle name="Normal 5 5 7 2" xfId="1264"/>
    <cellStyle name="Normal 5 5 7 2 2" xfId="3545"/>
    <cellStyle name="Normal 5 5 7 2 2 2" xfId="11578"/>
    <cellStyle name="Normal 5 5 7 2 2 2 2" xfId="27743"/>
    <cellStyle name="Normal 5 5 7 2 2 3" xfId="19718"/>
    <cellStyle name="Normal 5 5 7 2 3" xfId="5878"/>
    <cellStyle name="Normal 5 5 7 2 3 2" xfId="13905"/>
    <cellStyle name="Normal 5 5 7 2 3 2 2" xfId="30070"/>
    <cellStyle name="Normal 5 5 7 2 3 3" xfId="22045"/>
    <cellStyle name="Normal 5 5 7 2 4" xfId="15842"/>
    <cellStyle name="Normal 5 5 7 2 4 2" xfId="32007"/>
    <cellStyle name="Normal 5 5 7 2 5" xfId="9355"/>
    <cellStyle name="Normal 5 5 7 2 5 2" xfId="25521"/>
    <cellStyle name="Normal 5 5 7 2 6" xfId="7815"/>
    <cellStyle name="Normal 5 5 7 2 6 2" xfId="23982"/>
    <cellStyle name="Normal 5 5 7 2 7" xfId="17495"/>
    <cellStyle name="Normal 5 5 7 3" xfId="1680"/>
    <cellStyle name="Normal 5 5 7 3 2" xfId="3961"/>
    <cellStyle name="Normal 5 5 7 3 2 2" xfId="11993"/>
    <cellStyle name="Normal 5 5 7 3 2 2 2" xfId="28158"/>
    <cellStyle name="Normal 5 5 7 3 2 3" xfId="20133"/>
    <cellStyle name="Normal 5 5 7 3 3" xfId="6293"/>
    <cellStyle name="Normal 5 5 7 3 3 2" xfId="14320"/>
    <cellStyle name="Normal 5 5 7 3 3 2 2" xfId="30485"/>
    <cellStyle name="Normal 5 5 7 3 3 3" xfId="22460"/>
    <cellStyle name="Normal 5 5 7 3 4" xfId="16257"/>
    <cellStyle name="Normal 5 5 7 3 4 2" xfId="32422"/>
    <cellStyle name="Normal 5 5 7 3 5" xfId="9771"/>
    <cellStyle name="Normal 5 5 7 3 5 2" xfId="25936"/>
    <cellStyle name="Normal 5 5 7 3 6" xfId="8230"/>
    <cellStyle name="Normal 5 5 7 3 6 2" xfId="24397"/>
    <cellStyle name="Normal 5 5 7 3 7" xfId="17910"/>
    <cellStyle name="Normal 5 5 7 4" xfId="2079"/>
    <cellStyle name="Normal 5 5 7 4 2" xfId="4360"/>
    <cellStyle name="Normal 5 5 7 4 2 2" xfId="12390"/>
    <cellStyle name="Normal 5 5 7 4 2 2 2" xfId="28555"/>
    <cellStyle name="Normal 5 5 7 4 2 3" xfId="20530"/>
    <cellStyle name="Normal 5 5 7 4 3" xfId="6690"/>
    <cellStyle name="Normal 5 5 7 4 3 2" xfId="14717"/>
    <cellStyle name="Normal 5 5 7 4 3 2 2" xfId="30882"/>
    <cellStyle name="Normal 5 5 7 4 3 3" xfId="22857"/>
    <cellStyle name="Normal 5 5 7 4 4" xfId="10168"/>
    <cellStyle name="Normal 5 5 7 4 4 2" xfId="26333"/>
    <cellStyle name="Normal 5 5 7 4 5" xfId="18308"/>
    <cellStyle name="Normal 5 5 7 5" xfId="3138"/>
    <cellStyle name="Normal 5 5 7 5 2" xfId="5481"/>
    <cellStyle name="Normal 5 5 7 5 2 2" xfId="13508"/>
    <cellStyle name="Normal 5 5 7 5 2 2 2" xfId="29673"/>
    <cellStyle name="Normal 5 5 7 5 2 3" xfId="21648"/>
    <cellStyle name="Normal 5 5 7 5 3" xfId="11181"/>
    <cellStyle name="Normal 5 5 7 5 3 2" xfId="27346"/>
    <cellStyle name="Normal 5 5 7 5 4" xfId="19321"/>
    <cellStyle name="Normal 5 5 7 6" xfId="2547"/>
    <cellStyle name="Normal 5 5 7 6 2" xfId="10633"/>
    <cellStyle name="Normal 5 5 7 6 2 2" xfId="26798"/>
    <cellStyle name="Normal 5 5 7 6 3" xfId="18773"/>
    <cellStyle name="Normal 5 5 7 7" xfId="4762"/>
    <cellStyle name="Normal 5 5 7 7 2" xfId="12789"/>
    <cellStyle name="Normal 5 5 7 7 2 2" xfId="28954"/>
    <cellStyle name="Normal 5 5 7 7 3" xfId="20929"/>
    <cellStyle name="Normal 5 5 7 8" xfId="15445"/>
    <cellStyle name="Normal 5 5 7 8 2" xfId="31610"/>
    <cellStyle name="Normal 5 5 7 9" xfId="8957"/>
    <cellStyle name="Normal 5 5 7 9 2" xfId="25124"/>
    <cellStyle name="Normal 5 5 8" xfId="720"/>
    <cellStyle name="Normal 5 5 8 2" xfId="3074"/>
    <cellStyle name="Normal 5 5 8 2 2" xfId="11118"/>
    <cellStyle name="Normal 5 5 8 2 2 2" xfId="27283"/>
    <cellStyle name="Normal 5 5 8 2 3" xfId="19258"/>
    <cellStyle name="Normal 5 5 8 3" xfId="5418"/>
    <cellStyle name="Normal 5 5 8 3 2" xfId="13445"/>
    <cellStyle name="Normal 5 5 8 3 2 2" xfId="29610"/>
    <cellStyle name="Normal 5 5 8 3 3" xfId="21585"/>
    <cellStyle name="Normal 5 5 8 4" xfId="15382"/>
    <cellStyle name="Normal 5 5 8 4 2" xfId="31547"/>
    <cellStyle name="Normal 5 5 8 5" xfId="8894"/>
    <cellStyle name="Normal 5 5 8 5 2" xfId="25061"/>
    <cellStyle name="Normal 5 5 8 6" xfId="7355"/>
    <cellStyle name="Normal 5 5 8 6 2" xfId="23522"/>
    <cellStyle name="Normal 5 5 8 7" xfId="17035"/>
    <cellStyle name="Normal 5 5 9" xfId="1200"/>
    <cellStyle name="Normal 5 5 9 2" xfId="3481"/>
    <cellStyle name="Normal 5 5 9 2 2" xfId="11515"/>
    <cellStyle name="Normal 5 5 9 2 2 2" xfId="27680"/>
    <cellStyle name="Normal 5 5 9 2 3" xfId="19655"/>
    <cellStyle name="Normal 5 5 9 3" xfId="5815"/>
    <cellStyle name="Normal 5 5 9 3 2" xfId="13842"/>
    <cellStyle name="Normal 5 5 9 3 2 2" xfId="30007"/>
    <cellStyle name="Normal 5 5 9 3 3" xfId="21982"/>
    <cellStyle name="Normal 5 5 9 4" xfId="15779"/>
    <cellStyle name="Normal 5 5 9 4 2" xfId="31944"/>
    <cellStyle name="Normal 5 5 9 5" xfId="9291"/>
    <cellStyle name="Normal 5 5 9 5 2" xfId="25458"/>
    <cellStyle name="Normal 5 5 9 6" xfId="7752"/>
    <cellStyle name="Normal 5 5 9 6 2" xfId="23919"/>
    <cellStyle name="Normal 5 5 9 7" xfId="17432"/>
    <cellStyle name="Normal 5 6" xfId="200"/>
    <cellStyle name="Normal 5 6 10" xfId="4764"/>
    <cellStyle name="Normal 5 6 10 2" xfId="12791"/>
    <cellStyle name="Normal 5 6 10 2 2" xfId="28956"/>
    <cellStyle name="Normal 5 6 10 3" xfId="20931"/>
    <cellStyle name="Normal 5 6 11" xfId="15050"/>
    <cellStyle name="Normal 5 6 11 2" xfId="31215"/>
    <cellStyle name="Normal 5 6 12" xfId="8562"/>
    <cellStyle name="Normal 5 6 12 2" xfId="24729"/>
    <cellStyle name="Normal 5 6 13" xfId="7023"/>
    <cellStyle name="Normal 5 6 13 2" xfId="23190"/>
    <cellStyle name="Normal 5 6 14" xfId="16589"/>
    <cellStyle name="Normal 5 6 14 2" xfId="32754"/>
    <cellStyle name="Normal 5 6 15" xfId="16702"/>
    <cellStyle name="Normal 5 6 2" xfId="305"/>
    <cellStyle name="Normal 5 6 2 10" xfId="7079"/>
    <cellStyle name="Normal 5 6 2 10 2" xfId="23246"/>
    <cellStyle name="Normal 5 6 2 11" xfId="16645"/>
    <cellStyle name="Normal 5 6 2 11 2" xfId="32810"/>
    <cellStyle name="Normal 5 6 2 12" xfId="16758"/>
    <cellStyle name="Normal 5 6 2 2" xfId="909"/>
    <cellStyle name="Normal 5 6 2 2 2" xfId="3204"/>
    <cellStyle name="Normal 5 6 2 2 2 2" xfId="11239"/>
    <cellStyle name="Normal 5 6 2 2 2 2 2" xfId="27404"/>
    <cellStyle name="Normal 5 6 2 2 2 3" xfId="19379"/>
    <cellStyle name="Normal 5 6 2 2 3" xfId="5539"/>
    <cellStyle name="Normal 5 6 2 2 3 2" xfId="13566"/>
    <cellStyle name="Normal 5 6 2 2 3 2 2" xfId="29731"/>
    <cellStyle name="Normal 5 6 2 2 3 3" xfId="21706"/>
    <cellStyle name="Normal 5 6 2 2 4" xfId="15503"/>
    <cellStyle name="Normal 5 6 2 2 4 2" xfId="31668"/>
    <cellStyle name="Normal 5 6 2 2 5" xfId="9015"/>
    <cellStyle name="Normal 5 6 2 2 5 2" xfId="25182"/>
    <cellStyle name="Normal 5 6 2 2 6" xfId="7476"/>
    <cellStyle name="Normal 5 6 2 2 6 2" xfId="23643"/>
    <cellStyle name="Normal 5 6 2 2 7" xfId="17156"/>
    <cellStyle name="Normal 5 6 2 3" xfId="1322"/>
    <cellStyle name="Normal 5 6 2 3 2" xfId="3603"/>
    <cellStyle name="Normal 5 6 2 3 2 2" xfId="11636"/>
    <cellStyle name="Normal 5 6 2 3 2 2 2" xfId="27801"/>
    <cellStyle name="Normal 5 6 2 3 2 3" xfId="19776"/>
    <cellStyle name="Normal 5 6 2 3 3" xfId="5936"/>
    <cellStyle name="Normal 5 6 2 3 3 2" xfId="13963"/>
    <cellStyle name="Normal 5 6 2 3 3 2 2" xfId="30128"/>
    <cellStyle name="Normal 5 6 2 3 3 3" xfId="22103"/>
    <cellStyle name="Normal 5 6 2 3 4" xfId="15900"/>
    <cellStyle name="Normal 5 6 2 3 4 2" xfId="32065"/>
    <cellStyle name="Normal 5 6 2 3 5" xfId="9413"/>
    <cellStyle name="Normal 5 6 2 3 5 2" xfId="25579"/>
    <cellStyle name="Normal 5 6 2 3 6" xfId="7873"/>
    <cellStyle name="Normal 5 6 2 3 6 2" xfId="24040"/>
    <cellStyle name="Normal 5 6 2 3 7" xfId="17553"/>
    <cellStyle name="Normal 5 6 2 4" xfId="1738"/>
    <cellStyle name="Normal 5 6 2 4 2" xfId="4019"/>
    <cellStyle name="Normal 5 6 2 4 2 2" xfId="12051"/>
    <cellStyle name="Normal 5 6 2 4 2 2 2" xfId="28216"/>
    <cellStyle name="Normal 5 6 2 4 2 3" xfId="20191"/>
    <cellStyle name="Normal 5 6 2 4 3" xfId="6351"/>
    <cellStyle name="Normal 5 6 2 4 3 2" xfId="14378"/>
    <cellStyle name="Normal 5 6 2 4 3 2 2" xfId="30543"/>
    <cellStyle name="Normal 5 6 2 4 3 3" xfId="22518"/>
    <cellStyle name="Normal 5 6 2 4 4" xfId="16315"/>
    <cellStyle name="Normal 5 6 2 4 4 2" xfId="32480"/>
    <cellStyle name="Normal 5 6 2 4 5" xfId="9829"/>
    <cellStyle name="Normal 5 6 2 4 5 2" xfId="25994"/>
    <cellStyle name="Normal 5 6 2 4 6" xfId="8288"/>
    <cellStyle name="Normal 5 6 2 4 6 2" xfId="24455"/>
    <cellStyle name="Normal 5 6 2 4 7" xfId="17968"/>
    <cellStyle name="Normal 5 6 2 5" xfId="2137"/>
    <cellStyle name="Normal 5 6 2 5 2" xfId="4418"/>
    <cellStyle name="Normal 5 6 2 5 2 2" xfId="12448"/>
    <cellStyle name="Normal 5 6 2 5 2 2 2" xfId="28613"/>
    <cellStyle name="Normal 5 6 2 5 2 3" xfId="20588"/>
    <cellStyle name="Normal 5 6 2 5 3" xfId="6748"/>
    <cellStyle name="Normal 5 6 2 5 3 2" xfId="14775"/>
    <cellStyle name="Normal 5 6 2 5 3 2 2" xfId="30940"/>
    <cellStyle name="Normal 5 6 2 5 3 3" xfId="22915"/>
    <cellStyle name="Normal 5 6 2 5 4" xfId="10226"/>
    <cellStyle name="Normal 5 6 2 5 4 2" xfId="26391"/>
    <cellStyle name="Normal 5 6 2 5 5" xfId="18366"/>
    <cellStyle name="Normal 5 6 2 6" xfId="2483"/>
    <cellStyle name="Normal 5 6 2 6 2" xfId="5142"/>
    <cellStyle name="Normal 5 6 2 6 2 2" xfId="13169"/>
    <cellStyle name="Normal 5 6 2 6 2 2 2" xfId="29334"/>
    <cellStyle name="Normal 5 6 2 6 2 3" xfId="21309"/>
    <cellStyle name="Normal 5 6 2 6 3" xfId="10571"/>
    <cellStyle name="Normal 5 6 2 6 3 2" xfId="26736"/>
    <cellStyle name="Normal 5 6 2 6 4" xfId="18711"/>
    <cellStyle name="Normal 5 6 2 7" xfId="4819"/>
    <cellStyle name="Normal 5 6 2 7 2" xfId="12846"/>
    <cellStyle name="Normal 5 6 2 7 2 2" xfId="29011"/>
    <cellStyle name="Normal 5 6 2 7 3" xfId="20986"/>
    <cellStyle name="Normal 5 6 2 8" xfId="15106"/>
    <cellStyle name="Normal 5 6 2 8 2" xfId="31271"/>
    <cellStyle name="Normal 5 6 2 9" xfId="8618"/>
    <cellStyle name="Normal 5 6 2 9 2" xfId="24785"/>
    <cellStyle name="Normal 5 6 3" xfId="493"/>
    <cellStyle name="Normal 5 6 3 10" xfId="8717"/>
    <cellStyle name="Normal 5 6 3 10 2" xfId="24884"/>
    <cellStyle name="Normal 5 6 3 11" xfId="7178"/>
    <cellStyle name="Normal 5 6 3 11 2" xfId="23345"/>
    <cellStyle name="Normal 5 6 3 12" xfId="16857"/>
    <cellStyle name="Normal 5 6 3 2" xfId="1012"/>
    <cellStyle name="Normal 5 6 3 2 2" xfId="3303"/>
    <cellStyle name="Normal 5 6 3 2 2 2" xfId="11338"/>
    <cellStyle name="Normal 5 6 3 2 2 2 2" xfId="27503"/>
    <cellStyle name="Normal 5 6 3 2 2 3" xfId="19478"/>
    <cellStyle name="Normal 5 6 3 2 3" xfId="5638"/>
    <cellStyle name="Normal 5 6 3 2 3 2" xfId="13665"/>
    <cellStyle name="Normal 5 6 3 2 3 2 2" xfId="29830"/>
    <cellStyle name="Normal 5 6 3 2 3 3" xfId="21805"/>
    <cellStyle name="Normal 5 6 3 2 4" xfId="15602"/>
    <cellStyle name="Normal 5 6 3 2 4 2" xfId="31767"/>
    <cellStyle name="Normal 5 6 3 2 5" xfId="9114"/>
    <cellStyle name="Normal 5 6 3 2 5 2" xfId="25281"/>
    <cellStyle name="Normal 5 6 3 2 6" xfId="7575"/>
    <cellStyle name="Normal 5 6 3 2 6 2" xfId="23742"/>
    <cellStyle name="Normal 5 6 3 2 7" xfId="17255"/>
    <cellStyle name="Normal 5 6 3 3" xfId="1421"/>
    <cellStyle name="Normal 5 6 3 3 2" xfId="3702"/>
    <cellStyle name="Normal 5 6 3 3 2 2" xfId="11735"/>
    <cellStyle name="Normal 5 6 3 3 2 2 2" xfId="27900"/>
    <cellStyle name="Normal 5 6 3 3 2 3" xfId="19875"/>
    <cellStyle name="Normal 5 6 3 3 3" xfId="6035"/>
    <cellStyle name="Normal 5 6 3 3 3 2" xfId="14062"/>
    <cellStyle name="Normal 5 6 3 3 3 2 2" xfId="30227"/>
    <cellStyle name="Normal 5 6 3 3 3 3" xfId="22202"/>
    <cellStyle name="Normal 5 6 3 3 4" xfId="15999"/>
    <cellStyle name="Normal 5 6 3 3 4 2" xfId="32164"/>
    <cellStyle name="Normal 5 6 3 3 5" xfId="9512"/>
    <cellStyle name="Normal 5 6 3 3 5 2" xfId="25678"/>
    <cellStyle name="Normal 5 6 3 3 6" xfId="7972"/>
    <cellStyle name="Normal 5 6 3 3 6 2" xfId="24139"/>
    <cellStyle name="Normal 5 6 3 3 7" xfId="17652"/>
    <cellStyle name="Normal 5 6 3 4" xfId="1837"/>
    <cellStyle name="Normal 5 6 3 4 2" xfId="4118"/>
    <cellStyle name="Normal 5 6 3 4 2 2" xfId="12150"/>
    <cellStyle name="Normal 5 6 3 4 2 2 2" xfId="28315"/>
    <cellStyle name="Normal 5 6 3 4 2 3" xfId="20290"/>
    <cellStyle name="Normal 5 6 3 4 3" xfId="6450"/>
    <cellStyle name="Normal 5 6 3 4 3 2" xfId="14477"/>
    <cellStyle name="Normal 5 6 3 4 3 2 2" xfId="30642"/>
    <cellStyle name="Normal 5 6 3 4 3 3" xfId="22617"/>
    <cellStyle name="Normal 5 6 3 4 4" xfId="16414"/>
    <cellStyle name="Normal 5 6 3 4 4 2" xfId="32579"/>
    <cellStyle name="Normal 5 6 3 4 5" xfId="9928"/>
    <cellStyle name="Normal 5 6 3 4 5 2" xfId="26093"/>
    <cellStyle name="Normal 5 6 3 4 6" xfId="8387"/>
    <cellStyle name="Normal 5 6 3 4 6 2" xfId="24554"/>
    <cellStyle name="Normal 5 6 3 4 7" xfId="18067"/>
    <cellStyle name="Normal 5 6 3 5" xfId="2236"/>
    <cellStyle name="Normal 5 6 3 5 2" xfId="4517"/>
    <cellStyle name="Normal 5 6 3 5 2 2" xfId="12547"/>
    <cellStyle name="Normal 5 6 3 5 2 2 2" xfId="28712"/>
    <cellStyle name="Normal 5 6 3 5 2 3" xfId="20687"/>
    <cellStyle name="Normal 5 6 3 5 3" xfId="6847"/>
    <cellStyle name="Normal 5 6 3 5 3 2" xfId="14874"/>
    <cellStyle name="Normal 5 6 3 5 3 2 2" xfId="31039"/>
    <cellStyle name="Normal 5 6 3 5 3 3" xfId="23014"/>
    <cellStyle name="Normal 5 6 3 5 4" xfId="10325"/>
    <cellStyle name="Normal 5 6 3 5 4 2" xfId="26490"/>
    <cellStyle name="Normal 5 6 3 5 5" xfId="18465"/>
    <cellStyle name="Normal 5 6 3 6" xfId="2879"/>
    <cellStyle name="Normal 5 6 3 6 2" xfId="5241"/>
    <cellStyle name="Normal 5 6 3 6 2 2" xfId="13268"/>
    <cellStyle name="Normal 5 6 3 6 2 2 2" xfId="29433"/>
    <cellStyle name="Normal 5 6 3 6 2 3" xfId="21408"/>
    <cellStyle name="Normal 5 6 3 6 3" xfId="10941"/>
    <cellStyle name="Normal 5 6 3 6 3 2" xfId="27106"/>
    <cellStyle name="Normal 5 6 3 6 4" xfId="19081"/>
    <cellStyle name="Normal 5 6 3 7" xfId="2646"/>
    <cellStyle name="Normal 5 6 3 7 2" xfId="10726"/>
    <cellStyle name="Normal 5 6 3 7 2 2" xfId="26891"/>
    <cellStyle name="Normal 5 6 3 7 3" xfId="18866"/>
    <cellStyle name="Normal 5 6 3 8" xfId="4915"/>
    <cellStyle name="Normal 5 6 3 8 2" xfId="12942"/>
    <cellStyle name="Normal 5 6 3 8 2 2" xfId="29107"/>
    <cellStyle name="Normal 5 6 3 8 3" xfId="21082"/>
    <cellStyle name="Normal 5 6 3 9" xfId="15205"/>
    <cellStyle name="Normal 5 6 3 9 2" xfId="31370"/>
    <cellStyle name="Normal 5 6 4" xfId="663"/>
    <cellStyle name="Normal 5 6 4 10" xfId="8837"/>
    <cellStyle name="Normal 5 6 4 10 2" xfId="25004"/>
    <cellStyle name="Normal 5 6 4 11" xfId="7298"/>
    <cellStyle name="Normal 5 6 4 11 2" xfId="23465"/>
    <cellStyle name="Normal 5 6 4 12" xfId="16978"/>
    <cellStyle name="Normal 5 6 4 2" xfId="1142"/>
    <cellStyle name="Normal 5 6 4 2 2" xfId="3423"/>
    <cellStyle name="Normal 5 6 4 2 2 2" xfId="11458"/>
    <cellStyle name="Normal 5 6 4 2 2 2 2" xfId="27623"/>
    <cellStyle name="Normal 5 6 4 2 2 3" xfId="19598"/>
    <cellStyle name="Normal 5 6 4 2 3" xfId="5758"/>
    <cellStyle name="Normal 5 6 4 2 3 2" xfId="13785"/>
    <cellStyle name="Normal 5 6 4 2 3 2 2" xfId="29950"/>
    <cellStyle name="Normal 5 6 4 2 3 3" xfId="21925"/>
    <cellStyle name="Normal 5 6 4 2 4" xfId="15722"/>
    <cellStyle name="Normal 5 6 4 2 4 2" xfId="31887"/>
    <cellStyle name="Normal 5 6 4 2 5" xfId="9234"/>
    <cellStyle name="Normal 5 6 4 2 5 2" xfId="25401"/>
    <cellStyle name="Normal 5 6 4 2 6" xfId="7695"/>
    <cellStyle name="Normal 5 6 4 2 6 2" xfId="23862"/>
    <cellStyle name="Normal 5 6 4 2 7" xfId="17375"/>
    <cellStyle name="Normal 5 6 4 3" xfId="1541"/>
    <cellStyle name="Normal 5 6 4 3 2" xfId="3822"/>
    <cellStyle name="Normal 5 6 4 3 2 2" xfId="11855"/>
    <cellStyle name="Normal 5 6 4 3 2 2 2" xfId="28020"/>
    <cellStyle name="Normal 5 6 4 3 2 3" xfId="19995"/>
    <cellStyle name="Normal 5 6 4 3 3" xfId="6155"/>
    <cellStyle name="Normal 5 6 4 3 3 2" xfId="14182"/>
    <cellStyle name="Normal 5 6 4 3 3 2 2" xfId="30347"/>
    <cellStyle name="Normal 5 6 4 3 3 3" xfId="22322"/>
    <cellStyle name="Normal 5 6 4 3 4" xfId="16119"/>
    <cellStyle name="Normal 5 6 4 3 4 2" xfId="32284"/>
    <cellStyle name="Normal 5 6 4 3 5" xfId="9632"/>
    <cellStyle name="Normal 5 6 4 3 5 2" xfId="25798"/>
    <cellStyle name="Normal 5 6 4 3 6" xfId="8092"/>
    <cellStyle name="Normal 5 6 4 3 6 2" xfId="24259"/>
    <cellStyle name="Normal 5 6 4 3 7" xfId="17772"/>
    <cellStyle name="Normal 5 6 4 4" xfId="1957"/>
    <cellStyle name="Normal 5 6 4 4 2" xfId="4238"/>
    <cellStyle name="Normal 5 6 4 4 2 2" xfId="12270"/>
    <cellStyle name="Normal 5 6 4 4 2 2 2" xfId="28435"/>
    <cellStyle name="Normal 5 6 4 4 2 3" xfId="20410"/>
    <cellStyle name="Normal 5 6 4 4 3" xfId="6570"/>
    <cellStyle name="Normal 5 6 4 4 3 2" xfId="14597"/>
    <cellStyle name="Normal 5 6 4 4 3 2 2" xfId="30762"/>
    <cellStyle name="Normal 5 6 4 4 3 3" xfId="22737"/>
    <cellStyle name="Normal 5 6 4 4 4" xfId="16534"/>
    <cellStyle name="Normal 5 6 4 4 4 2" xfId="32699"/>
    <cellStyle name="Normal 5 6 4 4 5" xfId="10048"/>
    <cellStyle name="Normal 5 6 4 4 5 2" xfId="26213"/>
    <cellStyle name="Normal 5 6 4 4 6" xfId="8507"/>
    <cellStyle name="Normal 5 6 4 4 6 2" xfId="24674"/>
    <cellStyle name="Normal 5 6 4 4 7" xfId="18187"/>
    <cellStyle name="Normal 5 6 4 5" xfId="2356"/>
    <cellStyle name="Normal 5 6 4 5 2" xfId="4637"/>
    <cellStyle name="Normal 5 6 4 5 2 2" xfId="12667"/>
    <cellStyle name="Normal 5 6 4 5 2 2 2" xfId="28832"/>
    <cellStyle name="Normal 5 6 4 5 2 3" xfId="20807"/>
    <cellStyle name="Normal 5 6 4 5 3" xfId="6967"/>
    <cellStyle name="Normal 5 6 4 5 3 2" xfId="14994"/>
    <cellStyle name="Normal 5 6 4 5 3 2 2" xfId="31159"/>
    <cellStyle name="Normal 5 6 4 5 3 3" xfId="23134"/>
    <cellStyle name="Normal 5 6 4 5 4" xfId="10445"/>
    <cellStyle name="Normal 5 6 4 5 4 2" xfId="26610"/>
    <cellStyle name="Normal 5 6 4 5 5" xfId="18585"/>
    <cellStyle name="Normal 5 6 4 6" xfId="3017"/>
    <cellStyle name="Normal 5 6 4 6 2" xfId="5361"/>
    <cellStyle name="Normal 5 6 4 6 2 2" xfId="13388"/>
    <cellStyle name="Normal 5 6 4 6 2 2 2" xfId="29553"/>
    <cellStyle name="Normal 5 6 4 6 2 3" xfId="21528"/>
    <cellStyle name="Normal 5 6 4 6 3" xfId="11061"/>
    <cellStyle name="Normal 5 6 4 6 3 2" xfId="27226"/>
    <cellStyle name="Normal 5 6 4 6 4" xfId="19201"/>
    <cellStyle name="Normal 5 6 4 7" xfId="2767"/>
    <cellStyle name="Normal 5 6 4 7 2" xfId="10842"/>
    <cellStyle name="Normal 5 6 4 7 2 2" xfId="27007"/>
    <cellStyle name="Normal 5 6 4 7 3" xfId="18982"/>
    <cellStyle name="Normal 5 6 4 8" xfId="5031"/>
    <cellStyle name="Normal 5 6 4 8 2" xfId="13058"/>
    <cellStyle name="Normal 5 6 4 8 2 2" xfId="29223"/>
    <cellStyle name="Normal 5 6 4 8 3" xfId="21198"/>
    <cellStyle name="Normal 5 6 4 9" xfId="15325"/>
    <cellStyle name="Normal 5 6 4 9 2" xfId="31490"/>
    <cellStyle name="Normal 5 6 5" xfId="834"/>
    <cellStyle name="Normal 5 6 5 2" xfId="3140"/>
    <cellStyle name="Normal 5 6 5 2 2" xfId="11183"/>
    <cellStyle name="Normal 5 6 5 2 2 2" xfId="27348"/>
    <cellStyle name="Normal 5 6 5 2 3" xfId="19323"/>
    <cellStyle name="Normal 5 6 5 3" xfId="5483"/>
    <cellStyle name="Normal 5 6 5 3 2" xfId="13510"/>
    <cellStyle name="Normal 5 6 5 3 2 2" xfId="29675"/>
    <cellStyle name="Normal 5 6 5 3 3" xfId="21650"/>
    <cellStyle name="Normal 5 6 5 4" xfId="15447"/>
    <cellStyle name="Normal 5 6 5 4 2" xfId="31612"/>
    <cellStyle name="Normal 5 6 5 5" xfId="8959"/>
    <cellStyle name="Normal 5 6 5 5 2" xfId="25126"/>
    <cellStyle name="Normal 5 6 5 6" xfId="7420"/>
    <cellStyle name="Normal 5 6 5 6 2" xfId="23587"/>
    <cellStyle name="Normal 5 6 5 7" xfId="17100"/>
    <cellStyle name="Normal 5 6 6" xfId="1266"/>
    <cellStyle name="Normal 5 6 6 2" xfId="3547"/>
    <cellStyle name="Normal 5 6 6 2 2" xfId="11580"/>
    <cellStyle name="Normal 5 6 6 2 2 2" xfId="27745"/>
    <cellStyle name="Normal 5 6 6 2 3" xfId="19720"/>
    <cellStyle name="Normal 5 6 6 3" xfId="5880"/>
    <cellStyle name="Normal 5 6 6 3 2" xfId="13907"/>
    <cellStyle name="Normal 5 6 6 3 2 2" xfId="30072"/>
    <cellStyle name="Normal 5 6 6 3 3" xfId="22047"/>
    <cellStyle name="Normal 5 6 6 4" xfId="15844"/>
    <cellStyle name="Normal 5 6 6 4 2" xfId="32009"/>
    <cellStyle name="Normal 5 6 6 5" xfId="9357"/>
    <cellStyle name="Normal 5 6 6 5 2" xfId="25523"/>
    <cellStyle name="Normal 5 6 6 6" xfId="7817"/>
    <cellStyle name="Normal 5 6 6 6 2" xfId="23984"/>
    <cellStyle name="Normal 5 6 6 7" xfId="17497"/>
    <cellStyle name="Normal 5 6 7" xfId="1682"/>
    <cellStyle name="Normal 5 6 7 2" xfId="3963"/>
    <cellStyle name="Normal 5 6 7 2 2" xfId="11995"/>
    <cellStyle name="Normal 5 6 7 2 2 2" xfId="28160"/>
    <cellStyle name="Normal 5 6 7 2 3" xfId="20135"/>
    <cellStyle name="Normal 5 6 7 3" xfId="6295"/>
    <cellStyle name="Normal 5 6 7 3 2" xfId="14322"/>
    <cellStyle name="Normal 5 6 7 3 2 2" xfId="30487"/>
    <cellStyle name="Normal 5 6 7 3 3" xfId="22462"/>
    <cellStyle name="Normal 5 6 7 4" xfId="16259"/>
    <cellStyle name="Normal 5 6 7 4 2" xfId="32424"/>
    <cellStyle name="Normal 5 6 7 5" xfId="9773"/>
    <cellStyle name="Normal 5 6 7 5 2" xfId="25938"/>
    <cellStyle name="Normal 5 6 7 6" xfId="8232"/>
    <cellStyle name="Normal 5 6 7 6 2" xfId="24399"/>
    <cellStyle name="Normal 5 6 7 7" xfId="17912"/>
    <cellStyle name="Normal 5 6 8" xfId="2081"/>
    <cellStyle name="Normal 5 6 8 2" xfId="4362"/>
    <cellStyle name="Normal 5 6 8 2 2" xfId="12392"/>
    <cellStyle name="Normal 5 6 8 2 2 2" xfId="28557"/>
    <cellStyle name="Normal 5 6 8 2 3" xfId="20532"/>
    <cellStyle name="Normal 5 6 8 3" xfId="6692"/>
    <cellStyle name="Normal 5 6 8 3 2" xfId="14719"/>
    <cellStyle name="Normal 5 6 8 3 2 2" xfId="30884"/>
    <cellStyle name="Normal 5 6 8 3 3" xfId="22859"/>
    <cellStyle name="Normal 5 6 8 4" xfId="10170"/>
    <cellStyle name="Normal 5 6 8 4 2" xfId="26335"/>
    <cellStyle name="Normal 5 6 8 5" xfId="18310"/>
    <cellStyle name="Normal 5 6 9" xfId="2427"/>
    <cellStyle name="Normal 5 6 9 2" xfId="5086"/>
    <cellStyle name="Normal 5 6 9 2 2" xfId="13113"/>
    <cellStyle name="Normal 5 6 9 2 2 2" xfId="29278"/>
    <cellStyle name="Normal 5 6 9 2 3" xfId="21253"/>
    <cellStyle name="Normal 5 6 9 3" xfId="10515"/>
    <cellStyle name="Normal 5 6 9 3 2" xfId="26680"/>
    <cellStyle name="Normal 5 6 9 4" xfId="18655"/>
    <cellStyle name="Normal 5 7" xfId="201"/>
    <cellStyle name="Normal 5 7 10" xfId="4765"/>
    <cellStyle name="Normal 5 7 10 2" xfId="12792"/>
    <cellStyle name="Normal 5 7 10 2 2" xfId="28957"/>
    <cellStyle name="Normal 5 7 10 3" xfId="20932"/>
    <cellStyle name="Normal 5 7 11" xfId="15051"/>
    <cellStyle name="Normal 5 7 11 2" xfId="31216"/>
    <cellStyle name="Normal 5 7 12" xfId="8563"/>
    <cellStyle name="Normal 5 7 12 2" xfId="24730"/>
    <cellStyle name="Normal 5 7 13" xfId="7024"/>
    <cellStyle name="Normal 5 7 13 2" xfId="23191"/>
    <cellStyle name="Normal 5 7 14" xfId="16590"/>
    <cellStyle name="Normal 5 7 14 2" xfId="32755"/>
    <cellStyle name="Normal 5 7 15" xfId="16703"/>
    <cellStyle name="Normal 5 7 2" xfId="306"/>
    <cellStyle name="Normal 5 7 2 10" xfId="7080"/>
    <cellStyle name="Normal 5 7 2 10 2" xfId="23247"/>
    <cellStyle name="Normal 5 7 2 11" xfId="16646"/>
    <cellStyle name="Normal 5 7 2 11 2" xfId="32811"/>
    <cellStyle name="Normal 5 7 2 12" xfId="16759"/>
    <cellStyle name="Normal 5 7 2 2" xfId="910"/>
    <cellStyle name="Normal 5 7 2 2 2" xfId="3205"/>
    <cellStyle name="Normal 5 7 2 2 2 2" xfId="11240"/>
    <cellStyle name="Normal 5 7 2 2 2 2 2" xfId="27405"/>
    <cellStyle name="Normal 5 7 2 2 2 3" xfId="19380"/>
    <cellStyle name="Normal 5 7 2 2 3" xfId="5540"/>
    <cellStyle name="Normal 5 7 2 2 3 2" xfId="13567"/>
    <cellStyle name="Normal 5 7 2 2 3 2 2" xfId="29732"/>
    <cellStyle name="Normal 5 7 2 2 3 3" xfId="21707"/>
    <cellStyle name="Normal 5 7 2 2 4" xfId="15504"/>
    <cellStyle name="Normal 5 7 2 2 4 2" xfId="31669"/>
    <cellStyle name="Normal 5 7 2 2 5" xfId="9016"/>
    <cellStyle name="Normal 5 7 2 2 5 2" xfId="25183"/>
    <cellStyle name="Normal 5 7 2 2 6" xfId="7477"/>
    <cellStyle name="Normal 5 7 2 2 6 2" xfId="23644"/>
    <cellStyle name="Normal 5 7 2 2 7" xfId="17157"/>
    <cellStyle name="Normal 5 7 2 3" xfId="1323"/>
    <cellStyle name="Normal 5 7 2 3 2" xfId="3604"/>
    <cellStyle name="Normal 5 7 2 3 2 2" xfId="11637"/>
    <cellStyle name="Normal 5 7 2 3 2 2 2" xfId="27802"/>
    <cellStyle name="Normal 5 7 2 3 2 3" xfId="19777"/>
    <cellStyle name="Normal 5 7 2 3 3" xfId="5937"/>
    <cellStyle name="Normal 5 7 2 3 3 2" xfId="13964"/>
    <cellStyle name="Normal 5 7 2 3 3 2 2" xfId="30129"/>
    <cellStyle name="Normal 5 7 2 3 3 3" xfId="22104"/>
    <cellStyle name="Normal 5 7 2 3 4" xfId="15901"/>
    <cellStyle name="Normal 5 7 2 3 4 2" xfId="32066"/>
    <cellStyle name="Normal 5 7 2 3 5" xfId="9414"/>
    <cellStyle name="Normal 5 7 2 3 5 2" xfId="25580"/>
    <cellStyle name="Normal 5 7 2 3 6" xfId="7874"/>
    <cellStyle name="Normal 5 7 2 3 6 2" xfId="24041"/>
    <cellStyle name="Normal 5 7 2 3 7" xfId="17554"/>
    <cellStyle name="Normal 5 7 2 4" xfId="1739"/>
    <cellStyle name="Normal 5 7 2 4 2" xfId="4020"/>
    <cellStyle name="Normal 5 7 2 4 2 2" xfId="12052"/>
    <cellStyle name="Normal 5 7 2 4 2 2 2" xfId="28217"/>
    <cellStyle name="Normal 5 7 2 4 2 3" xfId="20192"/>
    <cellStyle name="Normal 5 7 2 4 3" xfId="6352"/>
    <cellStyle name="Normal 5 7 2 4 3 2" xfId="14379"/>
    <cellStyle name="Normal 5 7 2 4 3 2 2" xfId="30544"/>
    <cellStyle name="Normal 5 7 2 4 3 3" xfId="22519"/>
    <cellStyle name="Normal 5 7 2 4 4" xfId="16316"/>
    <cellStyle name="Normal 5 7 2 4 4 2" xfId="32481"/>
    <cellStyle name="Normal 5 7 2 4 5" xfId="9830"/>
    <cellStyle name="Normal 5 7 2 4 5 2" xfId="25995"/>
    <cellStyle name="Normal 5 7 2 4 6" xfId="8289"/>
    <cellStyle name="Normal 5 7 2 4 6 2" xfId="24456"/>
    <cellStyle name="Normal 5 7 2 4 7" xfId="17969"/>
    <cellStyle name="Normal 5 7 2 5" xfId="2138"/>
    <cellStyle name="Normal 5 7 2 5 2" xfId="4419"/>
    <cellStyle name="Normal 5 7 2 5 2 2" xfId="12449"/>
    <cellStyle name="Normal 5 7 2 5 2 2 2" xfId="28614"/>
    <cellStyle name="Normal 5 7 2 5 2 3" xfId="20589"/>
    <cellStyle name="Normal 5 7 2 5 3" xfId="6749"/>
    <cellStyle name="Normal 5 7 2 5 3 2" xfId="14776"/>
    <cellStyle name="Normal 5 7 2 5 3 2 2" xfId="30941"/>
    <cellStyle name="Normal 5 7 2 5 3 3" xfId="22916"/>
    <cellStyle name="Normal 5 7 2 5 4" xfId="10227"/>
    <cellStyle name="Normal 5 7 2 5 4 2" xfId="26392"/>
    <cellStyle name="Normal 5 7 2 5 5" xfId="18367"/>
    <cellStyle name="Normal 5 7 2 6" xfId="2484"/>
    <cellStyle name="Normal 5 7 2 6 2" xfId="5143"/>
    <cellStyle name="Normal 5 7 2 6 2 2" xfId="13170"/>
    <cellStyle name="Normal 5 7 2 6 2 2 2" xfId="29335"/>
    <cellStyle name="Normal 5 7 2 6 2 3" xfId="21310"/>
    <cellStyle name="Normal 5 7 2 6 3" xfId="10572"/>
    <cellStyle name="Normal 5 7 2 6 3 2" xfId="26737"/>
    <cellStyle name="Normal 5 7 2 6 4" xfId="18712"/>
    <cellStyle name="Normal 5 7 2 7" xfId="4820"/>
    <cellStyle name="Normal 5 7 2 7 2" xfId="12847"/>
    <cellStyle name="Normal 5 7 2 7 2 2" xfId="29012"/>
    <cellStyle name="Normal 5 7 2 7 3" xfId="20987"/>
    <cellStyle name="Normal 5 7 2 8" xfId="15107"/>
    <cellStyle name="Normal 5 7 2 8 2" xfId="31272"/>
    <cellStyle name="Normal 5 7 2 9" xfId="8619"/>
    <cellStyle name="Normal 5 7 2 9 2" xfId="24786"/>
    <cellStyle name="Normal 5 7 3" xfId="494"/>
    <cellStyle name="Normal 5 7 3 10" xfId="8718"/>
    <cellStyle name="Normal 5 7 3 10 2" xfId="24885"/>
    <cellStyle name="Normal 5 7 3 11" xfId="7179"/>
    <cellStyle name="Normal 5 7 3 11 2" xfId="23346"/>
    <cellStyle name="Normal 5 7 3 12" xfId="16858"/>
    <cellStyle name="Normal 5 7 3 2" xfId="1013"/>
    <cellStyle name="Normal 5 7 3 2 2" xfId="3304"/>
    <cellStyle name="Normal 5 7 3 2 2 2" xfId="11339"/>
    <cellStyle name="Normal 5 7 3 2 2 2 2" xfId="27504"/>
    <cellStyle name="Normal 5 7 3 2 2 3" xfId="19479"/>
    <cellStyle name="Normal 5 7 3 2 3" xfId="5639"/>
    <cellStyle name="Normal 5 7 3 2 3 2" xfId="13666"/>
    <cellStyle name="Normal 5 7 3 2 3 2 2" xfId="29831"/>
    <cellStyle name="Normal 5 7 3 2 3 3" xfId="21806"/>
    <cellStyle name="Normal 5 7 3 2 4" xfId="15603"/>
    <cellStyle name="Normal 5 7 3 2 4 2" xfId="31768"/>
    <cellStyle name="Normal 5 7 3 2 5" xfId="9115"/>
    <cellStyle name="Normal 5 7 3 2 5 2" xfId="25282"/>
    <cellStyle name="Normal 5 7 3 2 6" xfId="7576"/>
    <cellStyle name="Normal 5 7 3 2 6 2" xfId="23743"/>
    <cellStyle name="Normal 5 7 3 2 7" xfId="17256"/>
    <cellStyle name="Normal 5 7 3 3" xfId="1422"/>
    <cellStyle name="Normal 5 7 3 3 2" xfId="3703"/>
    <cellStyle name="Normal 5 7 3 3 2 2" xfId="11736"/>
    <cellStyle name="Normal 5 7 3 3 2 2 2" xfId="27901"/>
    <cellStyle name="Normal 5 7 3 3 2 3" xfId="19876"/>
    <cellStyle name="Normal 5 7 3 3 3" xfId="6036"/>
    <cellStyle name="Normal 5 7 3 3 3 2" xfId="14063"/>
    <cellStyle name="Normal 5 7 3 3 3 2 2" xfId="30228"/>
    <cellStyle name="Normal 5 7 3 3 3 3" xfId="22203"/>
    <cellStyle name="Normal 5 7 3 3 4" xfId="16000"/>
    <cellStyle name="Normal 5 7 3 3 4 2" xfId="32165"/>
    <cellStyle name="Normal 5 7 3 3 5" xfId="9513"/>
    <cellStyle name="Normal 5 7 3 3 5 2" xfId="25679"/>
    <cellStyle name="Normal 5 7 3 3 6" xfId="7973"/>
    <cellStyle name="Normal 5 7 3 3 6 2" xfId="24140"/>
    <cellStyle name="Normal 5 7 3 3 7" xfId="17653"/>
    <cellStyle name="Normal 5 7 3 4" xfId="1838"/>
    <cellStyle name="Normal 5 7 3 4 2" xfId="4119"/>
    <cellStyle name="Normal 5 7 3 4 2 2" xfId="12151"/>
    <cellStyle name="Normal 5 7 3 4 2 2 2" xfId="28316"/>
    <cellStyle name="Normal 5 7 3 4 2 3" xfId="20291"/>
    <cellStyle name="Normal 5 7 3 4 3" xfId="6451"/>
    <cellStyle name="Normal 5 7 3 4 3 2" xfId="14478"/>
    <cellStyle name="Normal 5 7 3 4 3 2 2" xfId="30643"/>
    <cellStyle name="Normal 5 7 3 4 3 3" xfId="22618"/>
    <cellStyle name="Normal 5 7 3 4 4" xfId="16415"/>
    <cellStyle name="Normal 5 7 3 4 4 2" xfId="32580"/>
    <cellStyle name="Normal 5 7 3 4 5" xfId="9929"/>
    <cellStyle name="Normal 5 7 3 4 5 2" xfId="26094"/>
    <cellStyle name="Normal 5 7 3 4 6" xfId="8388"/>
    <cellStyle name="Normal 5 7 3 4 6 2" xfId="24555"/>
    <cellStyle name="Normal 5 7 3 4 7" xfId="18068"/>
    <cellStyle name="Normal 5 7 3 5" xfId="2237"/>
    <cellStyle name="Normal 5 7 3 5 2" xfId="4518"/>
    <cellStyle name="Normal 5 7 3 5 2 2" xfId="12548"/>
    <cellStyle name="Normal 5 7 3 5 2 2 2" xfId="28713"/>
    <cellStyle name="Normal 5 7 3 5 2 3" xfId="20688"/>
    <cellStyle name="Normal 5 7 3 5 3" xfId="6848"/>
    <cellStyle name="Normal 5 7 3 5 3 2" xfId="14875"/>
    <cellStyle name="Normal 5 7 3 5 3 2 2" xfId="31040"/>
    <cellStyle name="Normal 5 7 3 5 3 3" xfId="23015"/>
    <cellStyle name="Normal 5 7 3 5 4" xfId="10326"/>
    <cellStyle name="Normal 5 7 3 5 4 2" xfId="26491"/>
    <cellStyle name="Normal 5 7 3 5 5" xfId="18466"/>
    <cellStyle name="Normal 5 7 3 6" xfId="2880"/>
    <cellStyle name="Normal 5 7 3 6 2" xfId="5242"/>
    <cellStyle name="Normal 5 7 3 6 2 2" xfId="13269"/>
    <cellStyle name="Normal 5 7 3 6 2 2 2" xfId="29434"/>
    <cellStyle name="Normal 5 7 3 6 2 3" xfId="21409"/>
    <cellStyle name="Normal 5 7 3 6 3" xfId="10942"/>
    <cellStyle name="Normal 5 7 3 6 3 2" xfId="27107"/>
    <cellStyle name="Normal 5 7 3 6 4" xfId="19082"/>
    <cellStyle name="Normal 5 7 3 7" xfId="2647"/>
    <cellStyle name="Normal 5 7 3 7 2" xfId="10727"/>
    <cellStyle name="Normal 5 7 3 7 2 2" xfId="26892"/>
    <cellStyle name="Normal 5 7 3 7 3" xfId="18867"/>
    <cellStyle name="Normal 5 7 3 8" xfId="4916"/>
    <cellStyle name="Normal 5 7 3 8 2" xfId="12943"/>
    <cellStyle name="Normal 5 7 3 8 2 2" xfId="29108"/>
    <cellStyle name="Normal 5 7 3 8 3" xfId="21083"/>
    <cellStyle name="Normal 5 7 3 9" xfId="15206"/>
    <cellStyle name="Normal 5 7 3 9 2" xfId="31371"/>
    <cellStyle name="Normal 5 7 4" xfId="571"/>
    <cellStyle name="Normal 5 7 4 10" xfId="8752"/>
    <cellStyle name="Normal 5 7 4 10 2" xfId="24919"/>
    <cellStyle name="Normal 5 7 4 11" xfId="7213"/>
    <cellStyle name="Normal 5 7 4 11 2" xfId="23380"/>
    <cellStyle name="Normal 5 7 4 12" xfId="16893"/>
    <cellStyle name="Normal 5 7 4 2" xfId="1057"/>
    <cellStyle name="Normal 5 7 4 2 2" xfId="3338"/>
    <cellStyle name="Normal 5 7 4 2 2 2" xfId="11373"/>
    <cellStyle name="Normal 5 7 4 2 2 2 2" xfId="27538"/>
    <cellStyle name="Normal 5 7 4 2 2 3" xfId="19513"/>
    <cellStyle name="Normal 5 7 4 2 3" xfId="5673"/>
    <cellStyle name="Normal 5 7 4 2 3 2" xfId="13700"/>
    <cellStyle name="Normal 5 7 4 2 3 2 2" xfId="29865"/>
    <cellStyle name="Normal 5 7 4 2 3 3" xfId="21840"/>
    <cellStyle name="Normal 5 7 4 2 4" xfId="15637"/>
    <cellStyle name="Normal 5 7 4 2 4 2" xfId="31802"/>
    <cellStyle name="Normal 5 7 4 2 5" xfId="9149"/>
    <cellStyle name="Normal 5 7 4 2 5 2" xfId="25316"/>
    <cellStyle name="Normal 5 7 4 2 6" xfId="7610"/>
    <cellStyle name="Normal 5 7 4 2 6 2" xfId="23777"/>
    <cellStyle name="Normal 5 7 4 2 7" xfId="17290"/>
    <cellStyle name="Normal 5 7 4 3" xfId="1456"/>
    <cellStyle name="Normal 5 7 4 3 2" xfId="3737"/>
    <cellStyle name="Normal 5 7 4 3 2 2" xfId="11770"/>
    <cellStyle name="Normal 5 7 4 3 2 2 2" xfId="27935"/>
    <cellStyle name="Normal 5 7 4 3 2 3" xfId="19910"/>
    <cellStyle name="Normal 5 7 4 3 3" xfId="6070"/>
    <cellStyle name="Normal 5 7 4 3 3 2" xfId="14097"/>
    <cellStyle name="Normal 5 7 4 3 3 2 2" xfId="30262"/>
    <cellStyle name="Normal 5 7 4 3 3 3" xfId="22237"/>
    <cellStyle name="Normal 5 7 4 3 4" xfId="16034"/>
    <cellStyle name="Normal 5 7 4 3 4 2" xfId="32199"/>
    <cellStyle name="Normal 5 7 4 3 5" xfId="9547"/>
    <cellStyle name="Normal 5 7 4 3 5 2" xfId="25713"/>
    <cellStyle name="Normal 5 7 4 3 6" xfId="8007"/>
    <cellStyle name="Normal 5 7 4 3 6 2" xfId="24174"/>
    <cellStyle name="Normal 5 7 4 3 7" xfId="17687"/>
    <cellStyle name="Normal 5 7 4 4" xfId="1872"/>
    <cellStyle name="Normal 5 7 4 4 2" xfId="4153"/>
    <cellStyle name="Normal 5 7 4 4 2 2" xfId="12185"/>
    <cellStyle name="Normal 5 7 4 4 2 2 2" xfId="28350"/>
    <cellStyle name="Normal 5 7 4 4 2 3" xfId="20325"/>
    <cellStyle name="Normal 5 7 4 4 3" xfId="6485"/>
    <cellStyle name="Normal 5 7 4 4 3 2" xfId="14512"/>
    <cellStyle name="Normal 5 7 4 4 3 2 2" xfId="30677"/>
    <cellStyle name="Normal 5 7 4 4 3 3" xfId="22652"/>
    <cellStyle name="Normal 5 7 4 4 4" xfId="16449"/>
    <cellStyle name="Normal 5 7 4 4 4 2" xfId="32614"/>
    <cellStyle name="Normal 5 7 4 4 5" xfId="9963"/>
    <cellStyle name="Normal 5 7 4 4 5 2" xfId="26128"/>
    <cellStyle name="Normal 5 7 4 4 6" xfId="8422"/>
    <cellStyle name="Normal 5 7 4 4 6 2" xfId="24589"/>
    <cellStyle name="Normal 5 7 4 4 7" xfId="18102"/>
    <cellStyle name="Normal 5 7 4 5" xfId="2271"/>
    <cellStyle name="Normal 5 7 4 5 2" xfId="4552"/>
    <cellStyle name="Normal 5 7 4 5 2 2" xfId="12582"/>
    <cellStyle name="Normal 5 7 4 5 2 2 2" xfId="28747"/>
    <cellStyle name="Normal 5 7 4 5 2 3" xfId="20722"/>
    <cellStyle name="Normal 5 7 4 5 3" xfId="6882"/>
    <cellStyle name="Normal 5 7 4 5 3 2" xfId="14909"/>
    <cellStyle name="Normal 5 7 4 5 3 2 2" xfId="31074"/>
    <cellStyle name="Normal 5 7 4 5 3 3" xfId="23049"/>
    <cellStyle name="Normal 5 7 4 5 4" xfId="10360"/>
    <cellStyle name="Normal 5 7 4 5 4 2" xfId="26525"/>
    <cellStyle name="Normal 5 7 4 5 5" xfId="18500"/>
    <cellStyle name="Normal 5 7 4 6" xfId="2930"/>
    <cellStyle name="Normal 5 7 4 6 2" xfId="5276"/>
    <cellStyle name="Normal 5 7 4 6 2 2" xfId="13303"/>
    <cellStyle name="Normal 5 7 4 6 2 2 2" xfId="29468"/>
    <cellStyle name="Normal 5 7 4 6 2 3" xfId="21443"/>
    <cellStyle name="Normal 5 7 4 6 3" xfId="10976"/>
    <cellStyle name="Normal 5 7 4 6 3 2" xfId="27141"/>
    <cellStyle name="Normal 5 7 4 6 4" xfId="19116"/>
    <cellStyle name="Normal 5 7 4 7" xfId="2682"/>
    <cellStyle name="Normal 5 7 4 7 2" xfId="10757"/>
    <cellStyle name="Normal 5 7 4 7 2 2" xfId="26922"/>
    <cellStyle name="Normal 5 7 4 7 3" xfId="18897"/>
    <cellStyle name="Normal 5 7 4 8" xfId="4946"/>
    <cellStyle name="Normal 5 7 4 8 2" xfId="12973"/>
    <cellStyle name="Normal 5 7 4 8 2 2" xfId="29138"/>
    <cellStyle name="Normal 5 7 4 8 3" xfId="21113"/>
    <cellStyle name="Normal 5 7 4 9" xfId="15240"/>
    <cellStyle name="Normal 5 7 4 9 2" xfId="31405"/>
    <cellStyle name="Normal 5 7 5" xfId="835"/>
    <cellStyle name="Normal 5 7 5 2" xfId="3141"/>
    <cellStyle name="Normal 5 7 5 2 2" xfId="11184"/>
    <cellStyle name="Normal 5 7 5 2 2 2" xfId="27349"/>
    <cellStyle name="Normal 5 7 5 2 3" xfId="19324"/>
    <cellStyle name="Normal 5 7 5 3" xfId="5484"/>
    <cellStyle name="Normal 5 7 5 3 2" xfId="13511"/>
    <cellStyle name="Normal 5 7 5 3 2 2" xfId="29676"/>
    <cellStyle name="Normal 5 7 5 3 3" xfId="21651"/>
    <cellStyle name="Normal 5 7 5 4" xfId="15448"/>
    <cellStyle name="Normal 5 7 5 4 2" xfId="31613"/>
    <cellStyle name="Normal 5 7 5 5" xfId="8960"/>
    <cellStyle name="Normal 5 7 5 5 2" xfId="25127"/>
    <cellStyle name="Normal 5 7 5 6" xfId="7421"/>
    <cellStyle name="Normal 5 7 5 6 2" xfId="23588"/>
    <cellStyle name="Normal 5 7 5 7" xfId="17101"/>
    <cellStyle name="Normal 5 7 6" xfId="1267"/>
    <cellStyle name="Normal 5 7 6 2" xfId="3548"/>
    <cellStyle name="Normal 5 7 6 2 2" xfId="11581"/>
    <cellStyle name="Normal 5 7 6 2 2 2" xfId="27746"/>
    <cellStyle name="Normal 5 7 6 2 3" xfId="19721"/>
    <cellStyle name="Normal 5 7 6 3" xfId="5881"/>
    <cellStyle name="Normal 5 7 6 3 2" xfId="13908"/>
    <cellStyle name="Normal 5 7 6 3 2 2" xfId="30073"/>
    <cellStyle name="Normal 5 7 6 3 3" xfId="22048"/>
    <cellStyle name="Normal 5 7 6 4" xfId="15845"/>
    <cellStyle name="Normal 5 7 6 4 2" xfId="32010"/>
    <cellStyle name="Normal 5 7 6 5" xfId="9358"/>
    <cellStyle name="Normal 5 7 6 5 2" xfId="25524"/>
    <cellStyle name="Normal 5 7 6 6" xfId="7818"/>
    <cellStyle name="Normal 5 7 6 6 2" xfId="23985"/>
    <cellStyle name="Normal 5 7 6 7" xfId="17498"/>
    <cellStyle name="Normal 5 7 7" xfId="1683"/>
    <cellStyle name="Normal 5 7 7 2" xfId="3964"/>
    <cellStyle name="Normal 5 7 7 2 2" xfId="11996"/>
    <cellStyle name="Normal 5 7 7 2 2 2" xfId="28161"/>
    <cellStyle name="Normal 5 7 7 2 3" xfId="20136"/>
    <cellStyle name="Normal 5 7 7 3" xfId="6296"/>
    <cellStyle name="Normal 5 7 7 3 2" xfId="14323"/>
    <cellStyle name="Normal 5 7 7 3 2 2" xfId="30488"/>
    <cellStyle name="Normal 5 7 7 3 3" xfId="22463"/>
    <cellStyle name="Normal 5 7 7 4" xfId="16260"/>
    <cellStyle name="Normal 5 7 7 4 2" xfId="32425"/>
    <cellStyle name="Normal 5 7 7 5" xfId="9774"/>
    <cellStyle name="Normal 5 7 7 5 2" xfId="25939"/>
    <cellStyle name="Normal 5 7 7 6" xfId="8233"/>
    <cellStyle name="Normal 5 7 7 6 2" xfId="24400"/>
    <cellStyle name="Normal 5 7 7 7" xfId="17913"/>
    <cellStyle name="Normal 5 7 8" xfId="2082"/>
    <cellStyle name="Normal 5 7 8 2" xfId="4363"/>
    <cellStyle name="Normal 5 7 8 2 2" xfId="12393"/>
    <cellStyle name="Normal 5 7 8 2 2 2" xfId="28558"/>
    <cellStyle name="Normal 5 7 8 2 3" xfId="20533"/>
    <cellStyle name="Normal 5 7 8 3" xfId="6693"/>
    <cellStyle name="Normal 5 7 8 3 2" xfId="14720"/>
    <cellStyle name="Normal 5 7 8 3 2 2" xfId="30885"/>
    <cellStyle name="Normal 5 7 8 3 3" xfId="22860"/>
    <cellStyle name="Normal 5 7 8 4" xfId="10171"/>
    <cellStyle name="Normal 5 7 8 4 2" xfId="26336"/>
    <cellStyle name="Normal 5 7 8 5" xfId="18311"/>
    <cellStyle name="Normal 5 7 9" xfId="2428"/>
    <cellStyle name="Normal 5 7 9 2" xfId="5087"/>
    <cellStyle name="Normal 5 7 9 2 2" xfId="13114"/>
    <cellStyle name="Normal 5 7 9 2 2 2" xfId="29279"/>
    <cellStyle name="Normal 5 7 9 2 3" xfId="21254"/>
    <cellStyle name="Normal 5 7 9 3" xfId="10516"/>
    <cellStyle name="Normal 5 7 9 3 2" xfId="26681"/>
    <cellStyle name="Normal 5 7 9 4" xfId="18656"/>
    <cellStyle name="Normal 5 8" xfId="202"/>
    <cellStyle name="Normal 5 8 10" xfId="4766"/>
    <cellStyle name="Normal 5 8 10 2" xfId="12793"/>
    <cellStyle name="Normal 5 8 10 2 2" xfId="28958"/>
    <cellStyle name="Normal 5 8 10 3" xfId="20933"/>
    <cellStyle name="Normal 5 8 11" xfId="15052"/>
    <cellStyle name="Normal 5 8 11 2" xfId="31217"/>
    <cellStyle name="Normal 5 8 12" xfId="8564"/>
    <cellStyle name="Normal 5 8 12 2" xfId="24731"/>
    <cellStyle name="Normal 5 8 13" xfId="7025"/>
    <cellStyle name="Normal 5 8 13 2" xfId="23192"/>
    <cellStyle name="Normal 5 8 14" xfId="16591"/>
    <cellStyle name="Normal 5 8 14 2" xfId="32756"/>
    <cellStyle name="Normal 5 8 15" xfId="16704"/>
    <cellStyle name="Normal 5 8 2" xfId="307"/>
    <cellStyle name="Normal 5 8 2 10" xfId="7081"/>
    <cellStyle name="Normal 5 8 2 10 2" xfId="23248"/>
    <cellStyle name="Normal 5 8 2 11" xfId="16647"/>
    <cellStyle name="Normal 5 8 2 11 2" xfId="32812"/>
    <cellStyle name="Normal 5 8 2 12" xfId="16760"/>
    <cellStyle name="Normal 5 8 2 2" xfId="911"/>
    <cellStyle name="Normal 5 8 2 2 2" xfId="3206"/>
    <cellStyle name="Normal 5 8 2 2 2 2" xfId="11241"/>
    <cellStyle name="Normal 5 8 2 2 2 2 2" xfId="27406"/>
    <cellStyle name="Normal 5 8 2 2 2 3" xfId="19381"/>
    <cellStyle name="Normal 5 8 2 2 3" xfId="5541"/>
    <cellStyle name="Normal 5 8 2 2 3 2" xfId="13568"/>
    <cellStyle name="Normal 5 8 2 2 3 2 2" xfId="29733"/>
    <cellStyle name="Normal 5 8 2 2 3 3" xfId="21708"/>
    <cellStyle name="Normal 5 8 2 2 4" xfId="15505"/>
    <cellStyle name="Normal 5 8 2 2 4 2" xfId="31670"/>
    <cellStyle name="Normal 5 8 2 2 5" xfId="9017"/>
    <cellStyle name="Normal 5 8 2 2 5 2" xfId="25184"/>
    <cellStyle name="Normal 5 8 2 2 6" xfId="7478"/>
    <cellStyle name="Normal 5 8 2 2 6 2" xfId="23645"/>
    <cellStyle name="Normal 5 8 2 2 7" xfId="17158"/>
    <cellStyle name="Normal 5 8 2 3" xfId="1324"/>
    <cellStyle name="Normal 5 8 2 3 2" xfId="3605"/>
    <cellStyle name="Normal 5 8 2 3 2 2" xfId="11638"/>
    <cellStyle name="Normal 5 8 2 3 2 2 2" xfId="27803"/>
    <cellStyle name="Normal 5 8 2 3 2 3" xfId="19778"/>
    <cellStyle name="Normal 5 8 2 3 3" xfId="5938"/>
    <cellStyle name="Normal 5 8 2 3 3 2" xfId="13965"/>
    <cellStyle name="Normal 5 8 2 3 3 2 2" xfId="30130"/>
    <cellStyle name="Normal 5 8 2 3 3 3" xfId="22105"/>
    <cellStyle name="Normal 5 8 2 3 4" xfId="15902"/>
    <cellStyle name="Normal 5 8 2 3 4 2" xfId="32067"/>
    <cellStyle name="Normal 5 8 2 3 5" xfId="9415"/>
    <cellStyle name="Normal 5 8 2 3 5 2" xfId="25581"/>
    <cellStyle name="Normal 5 8 2 3 6" xfId="7875"/>
    <cellStyle name="Normal 5 8 2 3 6 2" xfId="24042"/>
    <cellStyle name="Normal 5 8 2 3 7" xfId="17555"/>
    <cellStyle name="Normal 5 8 2 4" xfId="1740"/>
    <cellStyle name="Normal 5 8 2 4 2" xfId="4021"/>
    <cellStyle name="Normal 5 8 2 4 2 2" xfId="12053"/>
    <cellStyle name="Normal 5 8 2 4 2 2 2" xfId="28218"/>
    <cellStyle name="Normal 5 8 2 4 2 3" xfId="20193"/>
    <cellStyle name="Normal 5 8 2 4 3" xfId="6353"/>
    <cellStyle name="Normal 5 8 2 4 3 2" xfId="14380"/>
    <cellStyle name="Normal 5 8 2 4 3 2 2" xfId="30545"/>
    <cellStyle name="Normal 5 8 2 4 3 3" xfId="22520"/>
    <cellStyle name="Normal 5 8 2 4 4" xfId="16317"/>
    <cellStyle name="Normal 5 8 2 4 4 2" xfId="32482"/>
    <cellStyle name="Normal 5 8 2 4 5" xfId="9831"/>
    <cellStyle name="Normal 5 8 2 4 5 2" xfId="25996"/>
    <cellStyle name="Normal 5 8 2 4 6" xfId="8290"/>
    <cellStyle name="Normal 5 8 2 4 6 2" xfId="24457"/>
    <cellStyle name="Normal 5 8 2 4 7" xfId="17970"/>
    <cellStyle name="Normal 5 8 2 5" xfId="2139"/>
    <cellStyle name="Normal 5 8 2 5 2" xfId="4420"/>
    <cellStyle name="Normal 5 8 2 5 2 2" xfId="12450"/>
    <cellStyle name="Normal 5 8 2 5 2 2 2" xfId="28615"/>
    <cellStyle name="Normal 5 8 2 5 2 3" xfId="20590"/>
    <cellStyle name="Normal 5 8 2 5 3" xfId="6750"/>
    <cellStyle name="Normal 5 8 2 5 3 2" xfId="14777"/>
    <cellStyle name="Normal 5 8 2 5 3 2 2" xfId="30942"/>
    <cellStyle name="Normal 5 8 2 5 3 3" xfId="22917"/>
    <cellStyle name="Normal 5 8 2 5 4" xfId="10228"/>
    <cellStyle name="Normal 5 8 2 5 4 2" xfId="26393"/>
    <cellStyle name="Normal 5 8 2 5 5" xfId="18368"/>
    <cellStyle name="Normal 5 8 2 6" xfId="2485"/>
    <cellStyle name="Normal 5 8 2 6 2" xfId="5144"/>
    <cellStyle name="Normal 5 8 2 6 2 2" xfId="13171"/>
    <cellStyle name="Normal 5 8 2 6 2 2 2" xfId="29336"/>
    <cellStyle name="Normal 5 8 2 6 2 3" xfId="21311"/>
    <cellStyle name="Normal 5 8 2 6 3" xfId="10573"/>
    <cellStyle name="Normal 5 8 2 6 3 2" xfId="26738"/>
    <cellStyle name="Normal 5 8 2 6 4" xfId="18713"/>
    <cellStyle name="Normal 5 8 2 7" xfId="4821"/>
    <cellStyle name="Normal 5 8 2 7 2" xfId="12848"/>
    <cellStyle name="Normal 5 8 2 7 2 2" xfId="29013"/>
    <cellStyle name="Normal 5 8 2 7 3" xfId="20988"/>
    <cellStyle name="Normal 5 8 2 8" xfId="15108"/>
    <cellStyle name="Normal 5 8 2 8 2" xfId="31273"/>
    <cellStyle name="Normal 5 8 2 9" xfId="8620"/>
    <cellStyle name="Normal 5 8 2 9 2" xfId="24787"/>
    <cellStyle name="Normal 5 8 3" xfId="495"/>
    <cellStyle name="Normal 5 8 3 10" xfId="8719"/>
    <cellStyle name="Normal 5 8 3 10 2" xfId="24886"/>
    <cellStyle name="Normal 5 8 3 11" xfId="7180"/>
    <cellStyle name="Normal 5 8 3 11 2" xfId="23347"/>
    <cellStyle name="Normal 5 8 3 12" xfId="16859"/>
    <cellStyle name="Normal 5 8 3 2" xfId="1014"/>
    <cellStyle name="Normal 5 8 3 2 2" xfId="3305"/>
    <cellStyle name="Normal 5 8 3 2 2 2" xfId="11340"/>
    <cellStyle name="Normal 5 8 3 2 2 2 2" xfId="27505"/>
    <cellStyle name="Normal 5 8 3 2 2 3" xfId="19480"/>
    <cellStyle name="Normal 5 8 3 2 3" xfId="5640"/>
    <cellStyle name="Normal 5 8 3 2 3 2" xfId="13667"/>
    <cellStyle name="Normal 5 8 3 2 3 2 2" xfId="29832"/>
    <cellStyle name="Normal 5 8 3 2 3 3" xfId="21807"/>
    <cellStyle name="Normal 5 8 3 2 4" xfId="15604"/>
    <cellStyle name="Normal 5 8 3 2 4 2" xfId="31769"/>
    <cellStyle name="Normal 5 8 3 2 5" xfId="9116"/>
    <cellStyle name="Normal 5 8 3 2 5 2" xfId="25283"/>
    <cellStyle name="Normal 5 8 3 2 6" xfId="7577"/>
    <cellStyle name="Normal 5 8 3 2 6 2" xfId="23744"/>
    <cellStyle name="Normal 5 8 3 2 7" xfId="17257"/>
    <cellStyle name="Normal 5 8 3 3" xfId="1423"/>
    <cellStyle name="Normal 5 8 3 3 2" xfId="3704"/>
    <cellStyle name="Normal 5 8 3 3 2 2" xfId="11737"/>
    <cellStyle name="Normal 5 8 3 3 2 2 2" xfId="27902"/>
    <cellStyle name="Normal 5 8 3 3 2 3" xfId="19877"/>
    <cellStyle name="Normal 5 8 3 3 3" xfId="6037"/>
    <cellStyle name="Normal 5 8 3 3 3 2" xfId="14064"/>
    <cellStyle name="Normal 5 8 3 3 3 2 2" xfId="30229"/>
    <cellStyle name="Normal 5 8 3 3 3 3" xfId="22204"/>
    <cellStyle name="Normal 5 8 3 3 4" xfId="16001"/>
    <cellStyle name="Normal 5 8 3 3 4 2" xfId="32166"/>
    <cellStyle name="Normal 5 8 3 3 5" xfId="9514"/>
    <cellStyle name="Normal 5 8 3 3 5 2" xfId="25680"/>
    <cellStyle name="Normal 5 8 3 3 6" xfId="7974"/>
    <cellStyle name="Normal 5 8 3 3 6 2" xfId="24141"/>
    <cellStyle name="Normal 5 8 3 3 7" xfId="17654"/>
    <cellStyle name="Normal 5 8 3 4" xfId="1839"/>
    <cellStyle name="Normal 5 8 3 4 2" xfId="4120"/>
    <cellStyle name="Normal 5 8 3 4 2 2" xfId="12152"/>
    <cellStyle name="Normal 5 8 3 4 2 2 2" xfId="28317"/>
    <cellStyle name="Normal 5 8 3 4 2 3" xfId="20292"/>
    <cellStyle name="Normal 5 8 3 4 3" xfId="6452"/>
    <cellStyle name="Normal 5 8 3 4 3 2" xfId="14479"/>
    <cellStyle name="Normal 5 8 3 4 3 2 2" xfId="30644"/>
    <cellStyle name="Normal 5 8 3 4 3 3" xfId="22619"/>
    <cellStyle name="Normal 5 8 3 4 4" xfId="16416"/>
    <cellStyle name="Normal 5 8 3 4 4 2" xfId="32581"/>
    <cellStyle name="Normal 5 8 3 4 5" xfId="9930"/>
    <cellStyle name="Normal 5 8 3 4 5 2" xfId="26095"/>
    <cellStyle name="Normal 5 8 3 4 6" xfId="8389"/>
    <cellStyle name="Normal 5 8 3 4 6 2" xfId="24556"/>
    <cellStyle name="Normal 5 8 3 4 7" xfId="18069"/>
    <cellStyle name="Normal 5 8 3 5" xfId="2238"/>
    <cellStyle name="Normal 5 8 3 5 2" xfId="4519"/>
    <cellStyle name="Normal 5 8 3 5 2 2" xfId="12549"/>
    <cellStyle name="Normal 5 8 3 5 2 2 2" xfId="28714"/>
    <cellStyle name="Normal 5 8 3 5 2 3" xfId="20689"/>
    <cellStyle name="Normal 5 8 3 5 3" xfId="6849"/>
    <cellStyle name="Normal 5 8 3 5 3 2" xfId="14876"/>
    <cellStyle name="Normal 5 8 3 5 3 2 2" xfId="31041"/>
    <cellStyle name="Normal 5 8 3 5 3 3" xfId="23016"/>
    <cellStyle name="Normal 5 8 3 5 4" xfId="10327"/>
    <cellStyle name="Normal 5 8 3 5 4 2" xfId="26492"/>
    <cellStyle name="Normal 5 8 3 5 5" xfId="18467"/>
    <cellStyle name="Normal 5 8 3 6" xfId="2881"/>
    <cellStyle name="Normal 5 8 3 6 2" xfId="5243"/>
    <cellStyle name="Normal 5 8 3 6 2 2" xfId="13270"/>
    <cellStyle name="Normal 5 8 3 6 2 2 2" xfId="29435"/>
    <cellStyle name="Normal 5 8 3 6 2 3" xfId="21410"/>
    <cellStyle name="Normal 5 8 3 6 3" xfId="10943"/>
    <cellStyle name="Normal 5 8 3 6 3 2" xfId="27108"/>
    <cellStyle name="Normal 5 8 3 6 4" xfId="19083"/>
    <cellStyle name="Normal 5 8 3 7" xfId="2648"/>
    <cellStyle name="Normal 5 8 3 7 2" xfId="10728"/>
    <cellStyle name="Normal 5 8 3 7 2 2" xfId="26893"/>
    <cellStyle name="Normal 5 8 3 7 3" xfId="18868"/>
    <cellStyle name="Normal 5 8 3 8" xfId="4917"/>
    <cellStyle name="Normal 5 8 3 8 2" xfId="12944"/>
    <cellStyle name="Normal 5 8 3 8 2 2" xfId="29109"/>
    <cellStyle name="Normal 5 8 3 8 3" xfId="21084"/>
    <cellStyle name="Normal 5 8 3 9" xfId="15207"/>
    <cellStyle name="Normal 5 8 3 9 2" xfId="31372"/>
    <cellStyle name="Normal 5 8 4" xfId="669"/>
    <cellStyle name="Normal 5 8 4 10" xfId="8843"/>
    <cellStyle name="Normal 5 8 4 10 2" xfId="25010"/>
    <cellStyle name="Normal 5 8 4 11" xfId="7304"/>
    <cellStyle name="Normal 5 8 4 11 2" xfId="23471"/>
    <cellStyle name="Normal 5 8 4 12" xfId="16984"/>
    <cellStyle name="Normal 5 8 4 2" xfId="1148"/>
    <cellStyle name="Normal 5 8 4 2 2" xfId="3429"/>
    <cellStyle name="Normal 5 8 4 2 2 2" xfId="11464"/>
    <cellStyle name="Normal 5 8 4 2 2 2 2" xfId="27629"/>
    <cellStyle name="Normal 5 8 4 2 2 3" xfId="19604"/>
    <cellStyle name="Normal 5 8 4 2 3" xfId="5764"/>
    <cellStyle name="Normal 5 8 4 2 3 2" xfId="13791"/>
    <cellStyle name="Normal 5 8 4 2 3 2 2" xfId="29956"/>
    <cellStyle name="Normal 5 8 4 2 3 3" xfId="21931"/>
    <cellStyle name="Normal 5 8 4 2 4" xfId="15728"/>
    <cellStyle name="Normal 5 8 4 2 4 2" xfId="31893"/>
    <cellStyle name="Normal 5 8 4 2 5" xfId="9240"/>
    <cellStyle name="Normal 5 8 4 2 5 2" xfId="25407"/>
    <cellStyle name="Normal 5 8 4 2 6" xfId="7701"/>
    <cellStyle name="Normal 5 8 4 2 6 2" xfId="23868"/>
    <cellStyle name="Normal 5 8 4 2 7" xfId="17381"/>
    <cellStyle name="Normal 5 8 4 3" xfId="1547"/>
    <cellStyle name="Normal 5 8 4 3 2" xfId="3828"/>
    <cellStyle name="Normal 5 8 4 3 2 2" xfId="11861"/>
    <cellStyle name="Normal 5 8 4 3 2 2 2" xfId="28026"/>
    <cellStyle name="Normal 5 8 4 3 2 3" xfId="20001"/>
    <cellStyle name="Normal 5 8 4 3 3" xfId="6161"/>
    <cellStyle name="Normal 5 8 4 3 3 2" xfId="14188"/>
    <cellStyle name="Normal 5 8 4 3 3 2 2" xfId="30353"/>
    <cellStyle name="Normal 5 8 4 3 3 3" xfId="22328"/>
    <cellStyle name="Normal 5 8 4 3 4" xfId="16125"/>
    <cellStyle name="Normal 5 8 4 3 4 2" xfId="32290"/>
    <cellStyle name="Normal 5 8 4 3 5" xfId="9638"/>
    <cellStyle name="Normal 5 8 4 3 5 2" xfId="25804"/>
    <cellStyle name="Normal 5 8 4 3 6" xfId="8098"/>
    <cellStyle name="Normal 5 8 4 3 6 2" xfId="24265"/>
    <cellStyle name="Normal 5 8 4 3 7" xfId="17778"/>
    <cellStyle name="Normal 5 8 4 4" xfId="1963"/>
    <cellStyle name="Normal 5 8 4 4 2" xfId="4244"/>
    <cellStyle name="Normal 5 8 4 4 2 2" xfId="12276"/>
    <cellStyle name="Normal 5 8 4 4 2 2 2" xfId="28441"/>
    <cellStyle name="Normal 5 8 4 4 2 3" xfId="20416"/>
    <cellStyle name="Normal 5 8 4 4 3" xfId="6576"/>
    <cellStyle name="Normal 5 8 4 4 3 2" xfId="14603"/>
    <cellStyle name="Normal 5 8 4 4 3 2 2" xfId="30768"/>
    <cellStyle name="Normal 5 8 4 4 3 3" xfId="22743"/>
    <cellStyle name="Normal 5 8 4 4 4" xfId="16540"/>
    <cellStyle name="Normal 5 8 4 4 4 2" xfId="32705"/>
    <cellStyle name="Normal 5 8 4 4 5" xfId="10054"/>
    <cellStyle name="Normal 5 8 4 4 5 2" xfId="26219"/>
    <cellStyle name="Normal 5 8 4 4 6" xfId="8513"/>
    <cellStyle name="Normal 5 8 4 4 6 2" xfId="24680"/>
    <cellStyle name="Normal 5 8 4 4 7" xfId="18193"/>
    <cellStyle name="Normal 5 8 4 5" xfId="2362"/>
    <cellStyle name="Normal 5 8 4 5 2" xfId="4643"/>
    <cellStyle name="Normal 5 8 4 5 2 2" xfId="12673"/>
    <cellStyle name="Normal 5 8 4 5 2 2 2" xfId="28838"/>
    <cellStyle name="Normal 5 8 4 5 2 3" xfId="20813"/>
    <cellStyle name="Normal 5 8 4 5 3" xfId="6973"/>
    <cellStyle name="Normal 5 8 4 5 3 2" xfId="15000"/>
    <cellStyle name="Normal 5 8 4 5 3 2 2" xfId="31165"/>
    <cellStyle name="Normal 5 8 4 5 3 3" xfId="23140"/>
    <cellStyle name="Normal 5 8 4 5 4" xfId="10451"/>
    <cellStyle name="Normal 5 8 4 5 4 2" xfId="26616"/>
    <cellStyle name="Normal 5 8 4 5 5" xfId="18591"/>
    <cellStyle name="Normal 5 8 4 6" xfId="3023"/>
    <cellStyle name="Normal 5 8 4 6 2" xfId="5367"/>
    <cellStyle name="Normal 5 8 4 6 2 2" xfId="13394"/>
    <cellStyle name="Normal 5 8 4 6 2 2 2" xfId="29559"/>
    <cellStyle name="Normal 5 8 4 6 2 3" xfId="21534"/>
    <cellStyle name="Normal 5 8 4 6 3" xfId="11067"/>
    <cellStyle name="Normal 5 8 4 6 3 2" xfId="27232"/>
    <cellStyle name="Normal 5 8 4 6 4" xfId="19207"/>
    <cellStyle name="Normal 5 8 4 7" xfId="2773"/>
    <cellStyle name="Normal 5 8 4 7 2" xfId="10848"/>
    <cellStyle name="Normal 5 8 4 7 2 2" xfId="27013"/>
    <cellStyle name="Normal 5 8 4 7 3" xfId="18988"/>
    <cellStyle name="Normal 5 8 4 8" xfId="5037"/>
    <cellStyle name="Normal 5 8 4 8 2" xfId="13064"/>
    <cellStyle name="Normal 5 8 4 8 2 2" xfId="29229"/>
    <cellStyle name="Normal 5 8 4 8 3" xfId="21204"/>
    <cellStyle name="Normal 5 8 4 9" xfId="15331"/>
    <cellStyle name="Normal 5 8 4 9 2" xfId="31496"/>
    <cellStyle name="Normal 5 8 5" xfId="836"/>
    <cellStyle name="Normal 5 8 5 2" xfId="3142"/>
    <cellStyle name="Normal 5 8 5 2 2" xfId="11185"/>
    <cellStyle name="Normal 5 8 5 2 2 2" xfId="27350"/>
    <cellStyle name="Normal 5 8 5 2 3" xfId="19325"/>
    <cellStyle name="Normal 5 8 5 3" xfId="5485"/>
    <cellStyle name="Normal 5 8 5 3 2" xfId="13512"/>
    <cellStyle name="Normal 5 8 5 3 2 2" xfId="29677"/>
    <cellStyle name="Normal 5 8 5 3 3" xfId="21652"/>
    <cellStyle name="Normal 5 8 5 4" xfId="15449"/>
    <cellStyle name="Normal 5 8 5 4 2" xfId="31614"/>
    <cellStyle name="Normal 5 8 5 5" xfId="8961"/>
    <cellStyle name="Normal 5 8 5 5 2" xfId="25128"/>
    <cellStyle name="Normal 5 8 5 6" xfId="7422"/>
    <cellStyle name="Normal 5 8 5 6 2" xfId="23589"/>
    <cellStyle name="Normal 5 8 5 7" xfId="17102"/>
    <cellStyle name="Normal 5 8 6" xfId="1268"/>
    <cellStyle name="Normal 5 8 6 2" xfId="3549"/>
    <cellStyle name="Normal 5 8 6 2 2" xfId="11582"/>
    <cellStyle name="Normal 5 8 6 2 2 2" xfId="27747"/>
    <cellStyle name="Normal 5 8 6 2 3" xfId="19722"/>
    <cellStyle name="Normal 5 8 6 3" xfId="5882"/>
    <cellStyle name="Normal 5 8 6 3 2" xfId="13909"/>
    <cellStyle name="Normal 5 8 6 3 2 2" xfId="30074"/>
    <cellStyle name="Normal 5 8 6 3 3" xfId="22049"/>
    <cellStyle name="Normal 5 8 6 4" xfId="15846"/>
    <cellStyle name="Normal 5 8 6 4 2" xfId="32011"/>
    <cellStyle name="Normal 5 8 6 5" xfId="9359"/>
    <cellStyle name="Normal 5 8 6 5 2" xfId="25525"/>
    <cellStyle name="Normal 5 8 6 6" xfId="7819"/>
    <cellStyle name="Normal 5 8 6 6 2" xfId="23986"/>
    <cellStyle name="Normal 5 8 6 7" xfId="17499"/>
    <cellStyle name="Normal 5 8 7" xfId="1684"/>
    <cellStyle name="Normal 5 8 7 2" xfId="3965"/>
    <cellStyle name="Normal 5 8 7 2 2" xfId="11997"/>
    <cellStyle name="Normal 5 8 7 2 2 2" xfId="28162"/>
    <cellStyle name="Normal 5 8 7 2 3" xfId="20137"/>
    <cellStyle name="Normal 5 8 7 3" xfId="6297"/>
    <cellStyle name="Normal 5 8 7 3 2" xfId="14324"/>
    <cellStyle name="Normal 5 8 7 3 2 2" xfId="30489"/>
    <cellStyle name="Normal 5 8 7 3 3" xfId="22464"/>
    <cellStyle name="Normal 5 8 7 4" xfId="16261"/>
    <cellStyle name="Normal 5 8 7 4 2" xfId="32426"/>
    <cellStyle name="Normal 5 8 7 5" xfId="9775"/>
    <cellStyle name="Normal 5 8 7 5 2" xfId="25940"/>
    <cellStyle name="Normal 5 8 7 6" xfId="8234"/>
    <cellStyle name="Normal 5 8 7 6 2" xfId="24401"/>
    <cellStyle name="Normal 5 8 7 7" xfId="17914"/>
    <cellStyle name="Normal 5 8 8" xfId="2083"/>
    <cellStyle name="Normal 5 8 8 2" xfId="4364"/>
    <cellStyle name="Normal 5 8 8 2 2" xfId="12394"/>
    <cellStyle name="Normal 5 8 8 2 2 2" xfId="28559"/>
    <cellStyle name="Normal 5 8 8 2 3" xfId="20534"/>
    <cellStyle name="Normal 5 8 8 3" xfId="6694"/>
    <cellStyle name="Normal 5 8 8 3 2" xfId="14721"/>
    <cellStyle name="Normal 5 8 8 3 2 2" xfId="30886"/>
    <cellStyle name="Normal 5 8 8 3 3" xfId="22861"/>
    <cellStyle name="Normal 5 8 8 4" xfId="10172"/>
    <cellStyle name="Normal 5 8 8 4 2" xfId="26337"/>
    <cellStyle name="Normal 5 8 8 5" xfId="18312"/>
    <cellStyle name="Normal 5 8 9" xfId="2429"/>
    <cellStyle name="Normal 5 8 9 2" xfId="5088"/>
    <cellStyle name="Normal 5 8 9 2 2" xfId="13115"/>
    <cellStyle name="Normal 5 8 9 2 2 2" xfId="29280"/>
    <cellStyle name="Normal 5 8 9 2 3" xfId="21255"/>
    <cellStyle name="Normal 5 8 9 3" xfId="10517"/>
    <cellStyle name="Normal 5 8 9 3 2" xfId="26682"/>
    <cellStyle name="Normal 5 8 9 4" xfId="18657"/>
    <cellStyle name="Normal 5 9" xfId="203"/>
    <cellStyle name="Normal 6" xfId="204"/>
    <cellStyle name="Normal 6 2" xfId="205"/>
    <cellStyle name="Normal 6 2 10" xfId="16592"/>
    <cellStyle name="Normal 6 2 10 2" xfId="32757"/>
    <cellStyle name="Normal 6 2 11" xfId="16705"/>
    <cellStyle name="Normal 6 2 2" xfId="308"/>
    <cellStyle name="Normal 6 2 2 10" xfId="7082"/>
    <cellStyle name="Normal 6 2 2 10 2" xfId="23249"/>
    <cellStyle name="Normal 6 2 2 11" xfId="16648"/>
    <cellStyle name="Normal 6 2 2 11 2" xfId="32813"/>
    <cellStyle name="Normal 6 2 2 12" xfId="16761"/>
    <cellStyle name="Normal 6 2 2 2" xfId="912"/>
    <cellStyle name="Normal 6 2 2 2 2" xfId="3207"/>
    <cellStyle name="Normal 6 2 2 2 2 2" xfId="11242"/>
    <cellStyle name="Normal 6 2 2 2 2 2 2" xfId="27407"/>
    <cellStyle name="Normal 6 2 2 2 2 3" xfId="19382"/>
    <cellStyle name="Normal 6 2 2 2 3" xfId="5542"/>
    <cellStyle name="Normal 6 2 2 2 3 2" xfId="13569"/>
    <cellStyle name="Normal 6 2 2 2 3 2 2" xfId="29734"/>
    <cellStyle name="Normal 6 2 2 2 3 3" xfId="21709"/>
    <cellStyle name="Normal 6 2 2 2 4" xfId="15506"/>
    <cellStyle name="Normal 6 2 2 2 4 2" xfId="31671"/>
    <cellStyle name="Normal 6 2 2 2 5" xfId="9018"/>
    <cellStyle name="Normal 6 2 2 2 5 2" xfId="25185"/>
    <cellStyle name="Normal 6 2 2 2 6" xfId="7479"/>
    <cellStyle name="Normal 6 2 2 2 6 2" xfId="23646"/>
    <cellStyle name="Normal 6 2 2 2 7" xfId="17159"/>
    <cellStyle name="Normal 6 2 2 3" xfId="1325"/>
    <cellStyle name="Normal 6 2 2 3 2" xfId="3606"/>
    <cellStyle name="Normal 6 2 2 3 2 2" xfId="11639"/>
    <cellStyle name="Normal 6 2 2 3 2 2 2" xfId="27804"/>
    <cellStyle name="Normal 6 2 2 3 2 3" xfId="19779"/>
    <cellStyle name="Normal 6 2 2 3 3" xfId="5939"/>
    <cellStyle name="Normal 6 2 2 3 3 2" xfId="13966"/>
    <cellStyle name="Normal 6 2 2 3 3 2 2" xfId="30131"/>
    <cellStyle name="Normal 6 2 2 3 3 3" xfId="22106"/>
    <cellStyle name="Normal 6 2 2 3 4" xfId="15903"/>
    <cellStyle name="Normal 6 2 2 3 4 2" xfId="32068"/>
    <cellStyle name="Normal 6 2 2 3 5" xfId="9416"/>
    <cellStyle name="Normal 6 2 2 3 5 2" xfId="25582"/>
    <cellStyle name="Normal 6 2 2 3 6" xfId="7876"/>
    <cellStyle name="Normal 6 2 2 3 6 2" xfId="24043"/>
    <cellStyle name="Normal 6 2 2 3 7" xfId="17556"/>
    <cellStyle name="Normal 6 2 2 4" xfId="1741"/>
    <cellStyle name="Normal 6 2 2 4 2" xfId="4022"/>
    <cellStyle name="Normal 6 2 2 4 2 2" xfId="12054"/>
    <cellStyle name="Normal 6 2 2 4 2 2 2" xfId="28219"/>
    <cellStyle name="Normal 6 2 2 4 2 3" xfId="20194"/>
    <cellStyle name="Normal 6 2 2 4 3" xfId="6354"/>
    <cellStyle name="Normal 6 2 2 4 3 2" xfId="14381"/>
    <cellStyle name="Normal 6 2 2 4 3 2 2" xfId="30546"/>
    <cellStyle name="Normal 6 2 2 4 3 3" xfId="22521"/>
    <cellStyle name="Normal 6 2 2 4 4" xfId="16318"/>
    <cellStyle name="Normal 6 2 2 4 4 2" xfId="32483"/>
    <cellStyle name="Normal 6 2 2 4 5" xfId="9832"/>
    <cellStyle name="Normal 6 2 2 4 5 2" xfId="25997"/>
    <cellStyle name="Normal 6 2 2 4 6" xfId="8291"/>
    <cellStyle name="Normal 6 2 2 4 6 2" xfId="24458"/>
    <cellStyle name="Normal 6 2 2 4 7" xfId="17971"/>
    <cellStyle name="Normal 6 2 2 5" xfId="2140"/>
    <cellStyle name="Normal 6 2 2 5 2" xfId="4421"/>
    <cellStyle name="Normal 6 2 2 5 2 2" xfId="12451"/>
    <cellStyle name="Normal 6 2 2 5 2 2 2" xfId="28616"/>
    <cellStyle name="Normal 6 2 2 5 2 3" xfId="20591"/>
    <cellStyle name="Normal 6 2 2 5 3" xfId="6751"/>
    <cellStyle name="Normal 6 2 2 5 3 2" xfId="14778"/>
    <cellStyle name="Normal 6 2 2 5 3 2 2" xfId="30943"/>
    <cellStyle name="Normal 6 2 2 5 3 3" xfId="22918"/>
    <cellStyle name="Normal 6 2 2 5 4" xfId="10229"/>
    <cellStyle name="Normal 6 2 2 5 4 2" xfId="26394"/>
    <cellStyle name="Normal 6 2 2 5 5" xfId="18369"/>
    <cellStyle name="Normal 6 2 2 6" xfId="2486"/>
    <cellStyle name="Normal 6 2 2 6 2" xfId="5145"/>
    <cellStyle name="Normal 6 2 2 6 2 2" xfId="13172"/>
    <cellStyle name="Normal 6 2 2 6 2 2 2" xfId="29337"/>
    <cellStyle name="Normal 6 2 2 6 2 3" xfId="21312"/>
    <cellStyle name="Normal 6 2 2 6 3" xfId="10574"/>
    <cellStyle name="Normal 6 2 2 6 3 2" xfId="26739"/>
    <cellStyle name="Normal 6 2 2 6 4" xfId="18714"/>
    <cellStyle name="Normal 6 2 2 7" xfId="4822"/>
    <cellStyle name="Normal 6 2 2 7 2" xfId="12849"/>
    <cellStyle name="Normal 6 2 2 7 2 2" xfId="29014"/>
    <cellStyle name="Normal 6 2 2 7 3" xfId="20989"/>
    <cellStyle name="Normal 6 2 2 8" xfId="15109"/>
    <cellStyle name="Normal 6 2 2 8 2" xfId="31274"/>
    <cellStyle name="Normal 6 2 2 9" xfId="8621"/>
    <cellStyle name="Normal 6 2 2 9 2" xfId="24788"/>
    <cellStyle name="Normal 6 2 3" xfId="496"/>
    <cellStyle name="Normal 6 2 4" xfId="598"/>
    <cellStyle name="Normal 6 2 4 10" xfId="8779"/>
    <cellStyle name="Normal 6 2 4 10 2" xfId="24946"/>
    <cellStyle name="Normal 6 2 4 11" xfId="7240"/>
    <cellStyle name="Normal 6 2 4 11 2" xfId="23407"/>
    <cellStyle name="Normal 6 2 4 12" xfId="16920"/>
    <cellStyle name="Normal 6 2 4 2" xfId="1084"/>
    <cellStyle name="Normal 6 2 4 2 2" xfId="3365"/>
    <cellStyle name="Normal 6 2 4 2 2 2" xfId="11400"/>
    <cellStyle name="Normal 6 2 4 2 2 2 2" xfId="27565"/>
    <cellStyle name="Normal 6 2 4 2 2 3" xfId="19540"/>
    <cellStyle name="Normal 6 2 4 2 3" xfId="5700"/>
    <cellStyle name="Normal 6 2 4 2 3 2" xfId="13727"/>
    <cellStyle name="Normal 6 2 4 2 3 2 2" xfId="29892"/>
    <cellStyle name="Normal 6 2 4 2 3 3" xfId="21867"/>
    <cellStyle name="Normal 6 2 4 2 4" xfId="15664"/>
    <cellStyle name="Normal 6 2 4 2 4 2" xfId="31829"/>
    <cellStyle name="Normal 6 2 4 2 5" xfId="9176"/>
    <cellStyle name="Normal 6 2 4 2 5 2" xfId="25343"/>
    <cellStyle name="Normal 6 2 4 2 6" xfId="7637"/>
    <cellStyle name="Normal 6 2 4 2 6 2" xfId="23804"/>
    <cellStyle name="Normal 6 2 4 2 7" xfId="17317"/>
    <cellStyle name="Normal 6 2 4 3" xfId="1483"/>
    <cellStyle name="Normal 6 2 4 3 2" xfId="3764"/>
    <cellStyle name="Normal 6 2 4 3 2 2" xfId="11797"/>
    <cellStyle name="Normal 6 2 4 3 2 2 2" xfId="27962"/>
    <cellStyle name="Normal 6 2 4 3 2 3" xfId="19937"/>
    <cellStyle name="Normal 6 2 4 3 3" xfId="6097"/>
    <cellStyle name="Normal 6 2 4 3 3 2" xfId="14124"/>
    <cellStyle name="Normal 6 2 4 3 3 2 2" xfId="30289"/>
    <cellStyle name="Normal 6 2 4 3 3 3" xfId="22264"/>
    <cellStyle name="Normal 6 2 4 3 4" xfId="16061"/>
    <cellStyle name="Normal 6 2 4 3 4 2" xfId="32226"/>
    <cellStyle name="Normal 6 2 4 3 5" xfId="9574"/>
    <cellStyle name="Normal 6 2 4 3 5 2" xfId="25740"/>
    <cellStyle name="Normal 6 2 4 3 6" xfId="8034"/>
    <cellStyle name="Normal 6 2 4 3 6 2" xfId="24201"/>
    <cellStyle name="Normal 6 2 4 3 7" xfId="17714"/>
    <cellStyle name="Normal 6 2 4 4" xfId="1899"/>
    <cellStyle name="Normal 6 2 4 4 2" xfId="4180"/>
    <cellStyle name="Normal 6 2 4 4 2 2" xfId="12212"/>
    <cellStyle name="Normal 6 2 4 4 2 2 2" xfId="28377"/>
    <cellStyle name="Normal 6 2 4 4 2 3" xfId="20352"/>
    <cellStyle name="Normal 6 2 4 4 3" xfId="6512"/>
    <cellStyle name="Normal 6 2 4 4 3 2" xfId="14539"/>
    <cellStyle name="Normal 6 2 4 4 3 2 2" xfId="30704"/>
    <cellStyle name="Normal 6 2 4 4 3 3" xfId="22679"/>
    <cellStyle name="Normal 6 2 4 4 4" xfId="16476"/>
    <cellStyle name="Normal 6 2 4 4 4 2" xfId="32641"/>
    <cellStyle name="Normal 6 2 4 4 5" xfId="9990"/>
    <cellStyle name="Normal 6 2 4 4 5 2" xfId="26155"/>
    <cellStyle name="Normal 6 2 4 4 6" xfId="8449"/>
    <cellStyle name="Normal 6 2 4 4 6 2" xfId="24616"/>
    <cellStyle name="Normal 6 2 4 4 7" xfId="18129"/>
    <cellStyle name="Normal 6 2 4 5" xfId="2298"/>
    <cellStyle name="Normal 6 2 4 5 2" xfId="4579"/>
    <cellStyle name="Normal 6 2 4 5 2 2" xfId="12609"/>
    <cellStyle name="Normal 6 2 4 5 2 2 2" xfId="28774"/>
    <cellStyle name="Normal 6 2 4 5 2 3" xfId="20749"/>
    <cellStyle name="Normal 6 2 4 5 3" xfId="6909"/>
    <cellStyle name="Normal 6 2 4 5 3 2" xfId="14936"/>
    <cellStyle name="Normal 6 2 4 5 3 2 2" xfId="31101"/>
    <cellStyle name="Normal 6 2 4 5 3 3" xfId="23076"/>
    <cellStyle name="Normal 6 2 4 5 4" xfId="10387"/>
    <cellStyle name="Normal 6 2 4 5 4 2" xfId="26552"/>
    <cellStyle name="Normal 6 2 4 5 5" xfId="18527"/>
    <cellStyle name="Normal 6 2 4 6" xfId="2957"/>
    <cellStyle name="Normal 6 2 4 6 2" xfId="5303"/>
    <cellStyle name="Normal 6 2 4 6 2 2" xfId="13330"/>
    <cellStyle name="Normal 6 2 4 6 2 2 2" xfId="29495"/>
    <cellStyle name="Normal 6 2 4 6 2 3" xfId="21470"/>
    <cellStyle name="Normal 6 2 4 6 3" xfId="11003"/>
    <cellStyle name="Normal 6 2 4 6 3 2" xfId="27168"/>
    <cellStyle name="Normal 6 2 4 6 4" xfId="19143"/>
    <cellStyle name="Normal 6 2 4 7" xfId="2709"/>
    <cellStyle name="Normal 6 2 4 7 2" xfId="10784"/>
    <cellStyle name="Normal 6 2 4 7 2 2" xfId="26949"/>
    <cellStyle name="Normal 6 2 4 7 3" xfId="18924"/>
    <cellStyle name="Normal 6 2 4 8" xfId="4973"/>
    <cellStyle name="Normal 6 2 4 8 2" xfId="13000"/>
    <cellStyle name="Normal 6 2 4 8 2 2" xfId="29165"/>
    <cellStyle name="Normal 6 2 4 8 3" xfId="21140"/>
    <cellStyle name="Normal 6 2 4 9" xfId="15267"/>
    <cellStyle name="Normal 6 2 4 9 2" xfId="31432"/>
    <cellStyle name="Normal 6 2 5" xfId="837"/>
    <cellStyle name="Normal 6 2 5 10" xfId="7423"/>
    <cellStyle name="Normal 6 2 5 10 2" xfId="23590"/>
    <cellStyle name="Normal 6 2 5 11" xfId="17103"/>
    <cellStyle name="Normal 6 2 5 2" xfId="1269"/>
    <cellStyle name="Normal 6 2 5 2 2" xfId="3550"/>
    <cellStyle name="Normal 6 2 5 2 2 2" xfId="11583"/>
    <cellStyle name="Normal 6 2 5 2 2 2 2" xfId="27748"/>
    <cellStyle name="Normal 6 2 5 2 2 3" xfId="19723"/>
    <cellStyle name="Normal 6 2 5 2 3" xfId="5883"/>
    <cellStyle name="Normal 6 2 5 2 3 2" xfId="13910"/>
    <cellStyle name="Normal 6 2 5 2 3 2 2" xfId="30075"/>
    <cellStyle name="Normal 6 2 5 2 3 3" xfId="22050"/>
    <cellStyle name="Normal 6 2 5 2 4" xfId="15847"/>
    <cellStyle name="Normal 6 2 5 2 4 2" xfId="32012"/>
    <cellStyle name="Normal 6 2 5 2 5" xfId="9360"/>
    <cellStyle name="Normal 6 2 5 2 5 2" xfId="25526"/>
    <cellStyle name="Normal 6 2 5 2 6" xfId="7820"/>
    <cellStyle name="Normal 6 2 5 2 6 2" xfId="23987"/>
    <cellStyle name="Normal 6 2 5 2 7" xfId="17500"/>
    <cellStyle name="Normal 6 2 5 3" xfId="1685"/>
    <cellStyle name="Normal 6 2 5 3 2" xfId="3966"/>
    <cellStyle name="Normal 6 2 5 3 2 2" xfId="11998"/>
    <cellStyle name="Normal 6 2 5 3 2 2 2" xfId="28163"/>
    <cellStyle name="Normal 6 2 5 3 2 3" xfId="20138"/>
    <cellStyle name="Normal 6 2 5 3 3" xfId="6298"/>
    <cellStyle name="Normal 6 2 5 3 3 2" xfId="14325"/>
    <cellStyle name="Normal 6 2 5 3 3 2 2" xfId="30490"/>
    <cellStyle name="Normal 6 2 5 3 3 3" xfId="22465"/>
    <cellStyle name="Normal 6 2 5 3 4" xfId="16262"/>
    <cellStyle name="Normal 6 2 5 3 4 2" xfId="32427"/>
    <cellStyle name="Normal 6 2 5 3 5" xfId="9776"/>
    <cellStyle name="Normal 6 2 5 3 5 2" xfId="25941"/>
    <cellStyle name="Normal 6 2 5 3 6" xfId="8235"/>
    <cellStyle name="Normal 6 2 5 3 6 2" xfId="24402"/>
    <cellStyle name="Normal 6 2 5 3 7" xfId="17915"/>
    <cellStyle name="Normal 6 2 5 4" xfId="2084"/>
    <cellStyle name="Normal 6 2 5 4 2" xfId="4365"/>
    <cellStyle name="Normal 6 2 5 4 2 2" xfId="12395"/>
    <cellStyle name="Normal 6 2 5 4 2 2 2" xfId="28560"/>
    <cellStyle name="Normal 6 2 5 4 2 3" xfId="20535"/>
    <cellStyle name="Normal 6 2 5 4 3" xfId="6695"/>
    <cellStyle name="Normal 6 2 5 4 3 2" xfId="14722"/>
    <cellStyle name="Normal 6 2 5 4 3 2 2" xfId="30887"/>
    <cellStyle name="Normal 6 2 5 4 3 3" xfId="22862"/>
    <cellStyle name="Normal 6 2 5 4 4" xfId="10173"/>
    <cellStyle name="Normal 6 2 5 4 4 2" xfId="26338"/>
    <cellStyle name="Normal 6 2 5 4 5" xfId="18313"/>
    <cellStyle name="Normal 6 2 5 5" xfId="3143"/>
    <cellStyle name="Normal 6 2 5 5 2" xfId="5486"/>
    <cellStyle name="Normal 6 2 5 5 2 2" xfId="13513"/>
    <cellStyle name="Normal 6 2 5 5 2 2 2" xfId="29678"/>
    <cellStyle name="Normal 6 2 5 5 2 3" xfId="21653"/>
    <cellStyle name="Normal 6 2 5 5 3" xfId="11186"/>
    <cellStyle name="Normal 6 2 5 5 3 2" xfId="27351"/>
    <cellStyle name="Normal 6 2 5 5 4" xfId="19326"/>
    <cellStyle name="Normal 6 2 5 6" xfId="2548"/>
    <cellStyle name="Normal 6 2 5 6 2" xfId="10634"/>
    <cellStyle name="Normal 6 2 5 6 2 2" xfId="26799"/>
    <cellStyle name="Normal 6 2 5 6 3" xfId="18774"/>
    <cellStyle name="Normal 6 2 5 7" xfId="4767"/>
    <cellStyle name="Normal 6 2 5 7 2" xfId="12794"/>
    <cellStyle name="Normal 6 2 5 7 2 2" xfId="28959"/>
    <cellStyle name="Normal 6 2 5 7 3" xfId="20934"/>
    <cellStyle name="Normal 6 2 5 8" xfId="15450"/>
    <cellStyle name="Normal 6 2 5 8 2" xfId="31615"/>
    <cellStyle name="Normal 6 2 5 9" xfId="8962"/>
    <cellStyle name="Normal 6 2 5 9 2" xfId="25129"/>
    <cellStyle name="Normal 6 2 6" xfId="2430"/>
    <cellStyle name="Normal 6 2 6 2" xfId="5089"/>
    <cellStyle name="Normal 6 2 6 2 2" xfId="13116"/>
    <cellStyle name="Normal 6 2 6 2 2 2" xfId="29281"/>
    <cellStyle name="Normal 6 2 6 2 3" xfId="21256"/>
    <cellStyle name="Normal 6 2 6 3" xfId="10518"/>
    <cellStyle name="Normal 6 2 6 3 2" xfId="26683"/>
    <cellStyle name="Normal 6 2 6 4" xfId="18658"/>
    <cellStyle name="Normal 6 2 7" xfId="15053"/>
    <cellStyle name="Normal 6 2 7 2" xfId="31218"/>
    <cellStyle name="Normal 6 2 8" xfId="8565"/>
    <cellStyle name="Normal 6 2 8 2" xfId="24732"/>
    <cellStyle name="Normal 6 2 9" xfId="7026"/>
    <cellStyle name="Normal 6 2 9 2" xfId="23193"/>
    <cellStyle name="Normal 6 3" xfId="497"/>
    <cellStyle name="Normal 6 4" xfId="498"/>
    <cellStyle name="Normal 7" xfId="206"/>
    <cellStyle name="Normal 7 10" xfId="1159"/>
    <cellStyle name="Normal 7 10 2" xfId="3440"/>
    <cellStyle name="Normal 7 10 2 2" xfId="11474"/>
    <cellStyle name="Normal 7 10 2 2 2" xfId="27639"/>
    <cellStyle name="Normal 7 10 2 3" xfId="19614"/>
    <cellStyle name="Normal 7 10 3" xfId="5774"/>
    <cellStyle name="Normal 7 10 3 2" xfId="13801"/>
    <cellStyle name="Normal 7 10 3 2 2" xfId="29966"/>
    <cellStyle name="Normal 7 10 3 3" xfId="21941"/>
    <cellStyle name="Normal 7 10 4" xfId="15738"/>
    <cellStyle name="Normal 7 10 4 2" xfId="31903"/>
    <cellStyle name="Normal 7 10 5" xfId="9250"/>
    <cellStyle name="Normal 7 10 5 2" xfId="25417"/>
    <cellStyle name="Normal 7 10 6" xfId="7711"/>
    <cellStyle name="Normal 7 10 6 2" xfId="23878"/>
    <cellStyle name="Normal 7 10 7" xfId="17391"/>
    <cellStyle name="Normal 7 11" xfId="1563"/>
    <cellStyle name="Normal 7 11 2" xfId="3844"/>
    <cellStyle name="Normal 7 11 2 2" xfId="11876"/>
    <cellStyle name="Normal 7 11 2 2 2" xfId="28041"/>
    <cellStyle name="Normal 7 11 2 3" xfId="20016"/>
    <cellStyle name="Normal 7 11 3" xfId="6176"/>
    <cellStyle name="Normal 7 11 3 2" xfId="14203"/>
    <cellStyle name="Normal 7 11 3 2 2" xfId="30368"/>
    <cellStyle name="Normal 7 11 3 3" xfId="22343"/>
    <cellStyle name="Normal 7 11 4" xfId="16140"/>
    <cellStyle name="Normal 7 11 4 2" xfId="32305"/>
    <cellStyle name="Normal 7 11 5" xfId="9654"/>
    <cellStyle name="Normal 7 11 5 2" xfId="25819"/>
    <cellStyle name="Normal 7 11 6" xfId="8113"/>
    <cellStyle name="Normal 7 11 6 2" xfId="24280"/>
    <cellStyle name="Normal 7 11 7" xfId="17793"/>
    <cellStyle name="Normal 7 12" xfId="1576"/>
    <cellStyle name="Normal 7 12 2" xfId="3857"/>
    <cellStyle name="Normal 7 12 2 2" xfId="11889"/>
    <cellStyle name="Normal 7 12 2 2 2" xfId="28054"/>
    <cellStyle name="Normal 7 12 2 3" xfId="20029"/>
    <cellStyle name="Normal 7 12 3" xfId="6189"/>
    <cellStyle name="Normal 7 12 3 2" xfId="14216"/>
    <cellStyle name="Normal 7 12 3 2 2" xfId="30381"/>
    <cellStyle name="Normal 7 12 3 3" xfId="22356"/>
    <cellStyle name="Normal 7 12 4" xfId="16153"/>
    <cellStyle name="Normal 7 12 4 2" xfId="32318"/>
    <cellStyle name="Normal 7 12 5" xfId="9667"/>
    <cellStyle name="Normal 7 12 5 2" xfId="25832"/>
    <cellStyle name="Normal 7 12 6" xfId="8126"/>
    <cellStyle name="Normal 7 12 6 2" xfId="24293"/>
    <cellStyle name="Normal 7 12 7" xfId="17806"/>
    <cellStyle name="Normal 7 13" xfId="1974"/>
    <cellStyle name="Normal 7 13 2" xfId="4255"/>
    <cellStyle name="Normal 7 13 2 2" xfId="12286"/>
    <cellStyle name="Normal 7 13 2 2 2" xfId="28451"/>
    <cellStyle name="Normal 7 13 2 3" xfId="20426"/>
    <cellStyle name="Normal 7 13 3" xfId="6586"/>
    <cellStyle name="Normal 7 13 3 2" xfId="14613"/>
    <cellStyle name="Normal 7 13 3 2 2" xfId="30778"/>
    <cellStyle name="Normal 7 13 3 3" xfId="22753"/>
    <cellStyle name="Normal 7 13 4" xfId="10064"/>
    <cellStyle name="Normal 7 13 4 2" xfId="26229"/>
    <cellStyle name="Normal 7 13 5" xfId="18204"/>
    <cellStyle name="Normal 7 14" xfId="2382"/>
    <cellStyle name="Normal 7 14 2" xfId="10470"/>
    <cellStyle name="Normal 7 14 2 2" xfId="26635"/>
    <cellStyle name="Normal 7 14 3" xfId="18610"/>
    <cellStyle name="Normal 7 15" xfId="4663"/>
    <cellStyle name="Normal 7 15 2" xfId="12690"/>
    <cellStyle name="Normal 7 15 2 2" xfId="28855"/>
    <cellStyle name="Normal 7 15 3" xfId="20830"/>
    <cellStyle name="Normal 7 2" xfId="207"/>
    <cellStyle name="Normal 7 2 10" xfId="1590"/>
    <cellStyle name="Normal 7 2 10 2" xfId="3871"/>
    <cellStyle name="Normal 7 2 10 2 2" xfId="11903"/>
    <cellStyle name="Normal 7 2 10 2 2 2" xfId="28068"/>
    <cellStyle name="Normal 7 2 10 2 3" xfId="20043"/>
    <cellStyle name="Normal 7 2 10 3" xfId="6203"/>
    <cellStyle name="Normal 7 2 10 3 2" xfId="14230"/>
    <cellStyle name="Normal 7 2 10 3 2 2" xfId="30395"/>
    <cellStyle name="Normal 7 2 10 3 3" xfId="22370"/>
    <cellStyle name="Normal 7 2 10 4" xfId="16167"/>
    <cellStyle name="Normal 7 2 10 4 2" xfId="32332"/>
    <cellStyle name="Normal 7 2 10 5" xfId="9681"/>
    <cellStyle name="Normal 7 2 10 5 2" xfId="25846"/>
    <cellStyle name="Normal 7 2 10 6" xfId="8140"/>
    <cellStyle name="Normal 7 2 10 6 2" xfId="24307"/>
    <cellStyle name="Normal 7 2 10 7" xfId="17820"/>
    <cellStyle name="Normal 7 2 11" xfId="1988"/>
    <cellStyle name="Normal 7 2 11 2" xfId="4269"/>
    <cellStyle name="Normal 7 2 11 2 2" xfId="12300"/>
    <cellStyle name="Normal 7 2 11 2 2 2" xfId="28465"/>
    <cellStyle name="Normal 7 2 11 2 3" xfId="20440"/>
    <cellStyle name="Normal 7 2 11 3" xfId="6600"/>
    <cellStyle name="Normal 7 2 11 3 2" xfId="14627"/>
    <cellStyle name="Normal 7 2 11 3 2 2" xfId="30792"/>
    <cellStyle name="Normal 7 2 11 3 3" xfId="22767"/>
    <cellStyle name="Normal 7 2 11 4" xfId="10078"/>
    <cellStyle name="Normal 7 2 11 4 2" xfId="26243"/>
    <cellStyle name="Normal 7 2 11 5" xfId="18218"/>
    <cellStyle name="Normal 7 2 12" xfId="2398"/>
    <cellStyle name="Normal 7 2 12 2" xfId="10486"/>
    <cellStyle name="Normal 7 2 12 2 2" xfId="26651"/>
    <cellStyle name="Normal 7 2 12 3" xfId="18626"/>
    <cellStyle name="Normal 7 2 13" xfId="4702"/>
    <cellStyle name="Normal 7 2 13 2" xfId="12729"/>
    <cellStyle name="Normal 7 2 13 2 2" xfId="28894"/>
    <cellStyle name="Normal 7 2 13 3" xfId="20869"/>
    <cellStyle name="Normal 7 2 2" xfId="208"/>
    <cellStyle name="Normal 7 2 2 10" xfId="4703"/>
    <cellStyle name="Normal 7 2 2 10 2" xfId="12730"/>
    <cellStyle name="Normal 7 2 2 10 2 2" xfId="28895"/>
    <cellStyle name="Normal 7 2 2 10 3" xfId="20870"/>
    <cellStyle name="Normal 7 2 2 2" xfId="501"/>
    <cellStyle name="Normal 7 2 2 2 10" xfId="8722"/>
    <cellStyle name="Normal 7 2 2 2 10 2" xfId="24889"/>
    <cellStyle name="Normal 7 2 2 2 11" xfId="7183"/>
    <cellStyle name="Normal 7 2 2 2 11 2" xfId="23350"/>
    <cellStyle name="Normal 7 2 2 2 12" xfId="16862"/>
    <cellStyle name="Normal 7 2 2 2 2" xfId="1017"/>
    <cellStyle name="Normal 7 2 2 2 2 2" xfId="3308"/>
    <cellStyle name="Normal 7 2 2 2 2 2 2" xfId="11343"/>
    <cellStyle name="Normal 7 2 2 2 2 2 2 2" xfId="27508"/>
    <cellStyle name="Normal 7 2 2 2 2 2 3" xfId="19483"/>
    <cellStyle name="Normal 7 2 2 2 2 3" xfId="5643"/>
    <cellStyle name="Normal 7 2 2 2 2 3 2" xfId="13670"/>
    <cellStyle name="Normal 7 2 2 2 2 3 2 2" xfId="29835"/>
    <cellStyle name="Normal 7 2 2 2 2 3 3" xfId="21810"/>
    <cellStyle name="Normal 7 2 2 2 2 4" xfId="15607"/>
    <cellStyle name="Normal 7 2 2 2 2 4 2" xfId="31772"/>
    <cellStyle name="Normal 7 2 2 2 2 5" xfId="9119"/>
    <cellStyle name="Normal 7 2 2 2 2 5 2" xfId="25286"/>
    <cellStyle name="Normal 7 2 2 2 2 6" xfId="7580"/>
    <cellStyle name="Normal 7 2 2 2 2 6 2" xfId="23747"/>
    <cellStyle name="Normal 7 2 2 2 2 7" xfId="17260"/>
    <cellStyle name="Normal 7 2 2 2 3" xfId="1426"/>
    <cellStyle name="Normal 7 2 2 2 3 2" xfId="3707"/>
    <cellStyle name="Normal 7 2 2 2 3 2 2" xfId="11740"/>
    <cellStyle name="Normal 7 2 2 2 3 2 2 2" xfId="27905"/>
    <cellStyle name="Normal 7 2 2 2 3 2 3" xfId="19880"/>
    <cellStyle name="Normal 7 2 2 2 3 3" xfId="6040"/>
    <cellStyle name="Normal 7 2 2 2 3 3 2" xfId="14067"/>
    <cellStyle name="Normal 7 2 2 2 3 3 2 2" xfId="30232"/>
    <cellStyle name="Normal 7 2 2 2 3 3 3" xfId="22207"/>
    <cellStyle name="Normal 7 2 2 2 3 4" xfId="16004"/>
    <cellStyle name="Normal 7 2 2 2 3 4 2" xfId="32169"/>
    <cellStyle name="Normal 7 2 2 2 3 5" xfId="9517"/>
    <cellStyle name="Normal 7 2 2 2 3 5 2" xfId="25683"/>
    <cellStyle name="Normal 7 2 2 2 3 6" xfId="7977"/>
    <cellStyle name="Normal 7 2 2 2 3 6 2" xfId="24144"/>
    <cellStyle name="Normal 7 2 2 2 3 7" xfId="17657"/>
    <cellStyle name="Normal 7 2 2 2 4" xfId="1842"/>
    <cellStyle name="Normal 7 2 2 2 4 2" xfId="4123"/>
    <cellStyle name="Normal 7 2 2 2 4 2 2" xfId="12155"/>
    <cellStyle name="Normal 7 2 2 2 4 2 2 2" xfId="28320"/>
    <cellStyle name="Normal 7 2 2 2 4 2 3" xfId="20295"/>
    <cellStyle name="Normal 7 2 2 2 4 3" xfId="6455"/>
    <cellStyle name="Normal 7 2 2 2 4 3 2" xfId="14482"/>
    <cellStyle name="Normal 7 2 2 2 4 3 2 2" xfId="30647"/>
    <cellStyle name="Normal 7 2 2 2 4 3 3" xfId="22622"/>
    <cellStyle name="Normal 7 2 2 2 4 4" xfId="16419"/>
    <cellStyle name="Normal 7 2 2 2 4 4 2" xfId="32584"/>
    <cellStyle name="Normal 7 2 2 2 4 5" xfId="9933"/>
    <cellStyle name="Normal 7 2 2 2 4 5 2" xfId="26098"/>
    <cellStyle name="Normal 7 2 2 2 4 6" xfId="8392"/>
    <cellStyle name="Normal 7 2 2 2 4 6 2" xfId="24559"/>
    <cellStyle name="Normal 7 2 2 2 4 7" xfId="18072"/>
    <cellStyle name="Normal 7 2 2 2 5" xfId="2241"/>
    <cellStyle name="Normal 7 2 2 2 5 2" xfId="4522"/>
    <cellStyle name="Normal 7 2 2 2 5 2 2" xfId="12552"/>
    <cellStyle name="Normal 7 2 2 2 5 2 2 2" xfId="28717"/>
    <cellStyle name="Normal 7 2 2 2 5 2 3" xfId="20692"/>
    <cellStyle name="Normal 7 2 2 2 5 3" xfId="6852"/>
    <cellStyle name="Normal 7 2 2 2 5 3 2" xfId="14879"/>
    <cellStyle name="Normal 7 2 2 2 5 3 2 2" xfId="31044"/>
    <cellStyle name="Normal 7 2 2 2 5 3 3" xfId="23019"/>
    <cellStyle name="Normal 7 2 2 2 5 4" xfId="10330"/>
    <cellStyle name="Normal 7 2 2 2 5 4 2" xfId="26495"/>
    <cellStyle name="Normal 7 2 2 2 5 5" xfId="18470"/>
    <cellStyle name="Normal 7 2 2 2 6" xfId="2884"/>
    <cellStyle name="Normal 7 2 2 2 6 2" xfId="5246"/>
    <cellStyle name="Normal 7 2 2 2 6 2 2" xfId="13273"/>
    <cellStyle name="Normal 7 2 2 2 6 2 2 2" xfId="29438"/>
    <cellStyle name="Normal 7 2 2 2 6 2 3" xfId="21413"/>
    <cellStyle name="Normal 7 2 2 2 6 3" xfId="10946"/>
    <cellStyle name="Normal 7 2 2 2 6 3 2" xfId="27111"/>
    <cellStyle name="Normal 7 2 2 2 6 4" xfId="19086"/>
    <cellStyle name="Normal 7 2 2 2 7" xfId="2651"/>
    <cellStyle name="Normal 7 2 2 2 7 2" xfId="10731"/>
    <cellStyle name="Normal 7 2 2 2 7 2 2" xfId="26896"/>
    <cellStyle name="Normal 7 2 2 2 7 3" xfId="18871"/>
    <cellStyle name="Normal 7 2 2 2 8" xfId="4920"/>
    <cellStyle name="Normal 7 2 2 2 8 2" xfId="12947"/>
    <cellStyle name="Normal 7 2 2 2 8 2 2" xfId="29112"/>
    <cellStyle name="Normal 7 2 2 2 8 3" xfId="21087"/>
    <cellStyle name="Normal 7 2 2 2 9" xfId="15210"/>
    <cellStyle name="Normal 7 2 2 2 9 2" xfId="31375"/>
    <cellStyle name="Normal 7 2 2 3" xfId="641"/>
    <cellStyle name="Normal 7 2 2 3 10" xfId="8820"/>
    <cellStyle name="Normal 7 2 2 3 10 2" xfId="24987"/>
    <cellStyle name="Normal 7 2 2 3 11" xfId="7281"/>
    <cellStyle name="Normal 7 2 2 3 11 2" xfId="23448"/>
    <cellStyle name="Normal 7 2 2 3 12" xfId="16961"/>
    <cellStyle name="Normal 7 2 2 3 2" xfId="1125"/>
    <cellStyle name="Normal 7 2 2 3 2 2" xfId="3406"/>
    <cellStyle name="Normal 7 2 2 3 2 2 2" xfId="11441"/>
    <cellStyle name="Normal 7 2 2 3 2 2 2 2" xfId="27606"/>
    <cellStyle name="Normal 7 2 2 3 2 2 3" xfId="19581"/>
    <cellStyle name="Normal 7 2 2 3 2 3" xfId="5741"/>
    <cellStyle name="Normal 7 2 2 3 2 3 2" xfId="13768"/>
    <cellStyle name="Normal 7 2 2 3 2 3 2 2" xfId="29933"/>
    <cellStyle name="Normal 7 2 2 3 2 3 3" xfId="21908"/>
    <cellStyle name="Normal 7 2 2 3 2 4" xfId="15705"/>
    <cellStyle name="Normal 7 2 2 3 2 4 2" xfId="31870"/>
    <cellStyle name="Normal 7 2 2 3 2 5" xfId="9217"/>
    <cellStyle name="Normal 7 2 2 3 2 5 2" xfId="25384"/>
    <cellStyle name="Normal 7 2 2 3 2 6" xfId="7678"/>
    <cellStyle name="Normal 7 2 2 3 2 6 2" xfId="23845"/>
    <cellStyle name="Normal 7 2 2 3 2 7" xfId="17358"/>
    <cellStyle name="Normal 7 2 2 3 3" xfId="1524"/>
    <cellStyle name="Normal 7 2 2 3 3 2" xfId="3805"/>
    <cellStyle name="Normal 7 2 2 3 3 2 2" xfId="11838"/>
    <cellStyle name="Normal 7 2 2 3 3 2 2 2" xfId="28003"/>
    <cellStyle name="Normal 7 2 2 3 3 2 3" xfId="19978"/>
    <cellStyle name="Normal 7 2 2 3 3 3" xfId="6138"/>
    <cellStyle name="Normal 7 2 2 3 3 3 2" xfId="14165"/>
    <cellStyle name="Normal 7 2 2 3 3 3 2 2" xfId="30330"/>
    <cellStyle name="Normal 7 2 2 3 3 3 3" xfId="22305"/>
    <cellStyle name="Normal 7 2 2 3 3 4" xfId="16102"/>
    <cellStyle name="Normal 7 2 2 3 3 4 2" xfId="32267"/>
    <cellStyle name="Normal 7 2 2 3 3 5" xfId="9615"/>
    <cellStyle name="Normal 7 2 2 3 3 5 2" xfId="25781"/>
    <cellStyle name="Normal 7 2 2 3 3 6" xfId="8075"/>
    <cellStyle name="Normal 7 2 2 3 3 6 2" xfId="24242"/>
    <cellStyle name="Normal 7 2 2 3 3 7" xfId="17755"/>
    <cellStyle name="Normal 7 2 2 3 4" xfId="1940"/>
    <cellStyle name="Normal 7 2 2 3 4 2" xfId="4221"/>
    <cellStyle name="Normal 7 2 2 3 4 2 2" xfId="12253"/>
    <cellStyle name="Normal 7 2 2 3 4 2 2 2" xfId="28418"/>
    <cellStyle name="Normal 7 2 2 3 4 2 3" xfId="20393"/>
    <cellStyle name="Normal 7 2 2 3 4 3" xfId="6553"/>
    <cellStyle name="Normal 7 2 2 3 4 3 2" xfId="14580"/>
    <cellStyle name="Normal 7 2 2 3 4 3 2 2" xfId="30745"/>
    <cellStyle name="Normal 7 2 2 3 4 3 3" xfId="22720"/>
    <cellStyle name="Normal 7 2 2 3 4 4" xfId="16517"/>
    <cellStyle name="Normal 7 2 2 3 4 4 2" xfId="32682"/>
    <cellStyle name="Normal 7 2 2 3 4 5" xfId="10031"/>
    <cellStyle name="Normal 7 2 2 3 4 5 2" xfId="26196"/>
    <cellStyle name="Normal 7 2 2 3 4 6" xfId="8490"/>
    <cellStyle name="Normal 7 2 2 3 4 6 2" xfId="24657"/>
    <cellStyle name="Normal 7 2 2 3 4 7" xfId="18170"/>
    <cellStyle name="Normal 7 2 2 3 5" xfId="2339"/>
    <cellStyle name="Normal 7 2 2 3 5 2" xfId="4620"/>
    <cellStyle name="Normal 7 2 2 3 5 2 2" xfId="12650"/>
    <cellStyle name="Normal 7 2 2 3 5 2 2 2" xfId="28815"/>
    <cellStyle name="Normal 7 2 2 3 5 2 3" xfId="20790"/>
    <cellStyle name="Normal 7 2 2 3 5 3" xfId="6950"/>
    <cellStyle name="Normal 7 2 2 3 5 3 2" xfId="14977"/>
    <cellStyle name="Normal 7 2 2 3 5 3 2 2" xfId="31142"/>
    <cellStyle name="Normal 7 2 2 3 5 3 3" xfId="23117"/>
    <cellStyle name="Normal 7 2 2 3 5 4" xfId="10428"/>
    <cellStyle name="Normal 7 2 2 3 5 4 2" xfId="26593"/>
    <cellStyle name="Normal 7 2 2 3 5 5" xfId="18568"/>
    <cellStyle name="Normal 7 2 2 3 6" xfId="2998"/>
    <cellStyle name="Normal 7 2 2 3 6 2" xfId="5344"/>
    <cellStyle name="Normal 7 2 2 3 6 2 2" xfId="13371"/>
    <cellStyle name="Normal 7 2 2 3 6 2 2 2" xfId="29536"/>
    <cellStyle name="Normal 7 2 2 3 6 2 3" xfId="21511"/>
    <cellStyle name="Normal 7 2 2 3 6 3" xfId="11044"/>
    <cellStyle name="Normal 7 2 2 3 6 3 2" xfId="27209"/>
    <cellStyle name="Normal 7 2 2 3 6 4" xfId="19184"/>
    <cellStyle name="Normal 7 2 2 3 7" xfId="2750"/>
    <cellStyle name="Normal 7 2 2 3 7 2" xfId="10825"/>
    <cellStyle name="Normal 7 2 2 3 7 2 2" xfId="26990"/>
    <cellStyle name="Normal 7 2 2 3 7 3" xfId="18965"/>
    <cellStyle name="Normal 7 2 2 3 8" xfId="5014"/>
    <cellStyle name="Normal 7 2 2 3 8 2" xfId="13041"/>
    <cellStyle name="Normal 7 2 2 3 8 2 2" xfId="29206"/>
    <cellStyle name="Normal 7 2 2 3 8 3" xfId="21181"/>
    <cellStyle name="Normal 7 2 2 3 9" xfId="15308"/>
    <cellStyle name="Normal 7 2 2 3 9 2" xfId="31473"/>
    <cellStyle name="Normal 7 2 2 4" xfId="840"/>
    <cellStyle name="Normal 7 2 2 5" xfId="714"/>
    <cellStyle name="Normal 7 2 2 5 2" xfId="3068"/>
    <cellStyle name="Normal 7 2 2 5 2 2" xfId="11112"/>
    <cellStyle name="Normal 7 2 2 5 2 2 2" xfId="27277"/>
    <cellStyle name="Normal 7 2 2 5 2 3" xfId="19252"/>
    <cellStyle name="Normal 7 2 2 5 3" xfId="5412"/>
    <cellStyle name="Normal 7 2 2 5 3 2" xfId="13439"/>
    <cellStyle name="Normal 7 2 2 5 3 2 2" xfId="29604"/>
    <cellStyle name="Normal 7 2 2 5 3 3" xfId="21579"/>
    <cellStyle name="Normal 7 2 2 5 4" xfId="15376"/>
    <cellStyle name="Normal 7 2 2 5 4 2" xfId="31541"/>
    <cellStyle name="Normal 7 2 2 5 5" xfId="8888"/>
    <cellStyle name="Normal 7 2 2 5 5 2" xfId="25055"/>
    <cellStyle name="Normal 7 2 2 5 6" xfId="7349"/>
    <cellStyle name="Normal 7 2 2 5 6 2" xfId="23516"/>
    <cellStyle name="Normal 7 2 2 5 7" xfId="17029"/>
    <cellStyle name="Normal 7 2 2 6" xfId="1194"/>
    <cellStyle name="Normal 7 2 2 6 2" xfId="3475"/>
    <cellStyle name="Normal 7 2 2 6 2 2" xfId="11509"/>
    <cellStyle name="Normal 7 2 2 6 2 2 2" xfId="27674"/>
    <cellStyle name="Normal 7 2 2 6 2 3" xfId="19649"/>
    <cellStyle name="Normal 7 2 2 6 3" xfId="5809"/>
    <cellStyle name="Normal 7 2 2 6 3 2" xfId="13836"/>
    <cellStyle name="Normal 7 2 2 6 3 2 2" xfId="30001"/>
    <cellStyle name="Normal 7 2 2 6 3 3" xfId="21976"/>
    <cellStyle name="Normal 7 2 2 6 4" xfId="15773"/>
    <cellStyle name="Normal 7 2 2 6 4 2" xfId="31938"/>
    <cellStyle name="Normal 7 2 2 6 5" xfId="9285"/>
    <cellStyle name="Normal 7 2 2 6 5 2" xfId="25452"/>
    <cellStyle name="Normal 7 2 2 6 6" xfId="7746"/>
    <cellStyle name="Normal 7 2 2 6 6 2" xfId="23913"/>
    <cellStyle name="Normal 7 2 2 6 7" xfId="17426"/>
    <cellStyle name="Normal 7 2 2 7" xfId="1611"/>
    <cellStyle name="Normal 7 2 2 7 2" xfId="3892"/>
    <cellStyle name="Normal 7 2 2 7 2 2" xfId="11924"/>
    <cellStyle name="Normal 7 2 2 7 2 2 2" xfId="28089"/>
    <cellStyle name="Normal 7 2 2 7 2 3" xfId="20064"/>
    <cellStyle name="Normal 7 2 2 7 3" xfId="6224"/>
    <cellStyle name="Normal 7 2 2 7 3 2" xfId="14251"/>
    <cellStyle name="Normal 7 2 2 7 3 2 2" xfId="30416"/>
    <cellStyle name="Normal 7 2 2 7 3 3" xfId="22391"/>
    <cellStyle name="Normal 7 2 2 7 4" xfId="16188"/>
    <cellStyle name="Normal 7 2 2 7 4 2" xfId="32353"/>
    <cellStyle name="Normal 7 2 2 7 5" xfId="9702"/>
    <cellStyle name="Normal 7 2 2 7 5 2" xfId="25867"/>
    <cellStyle name="Normal 7 2 2 7 6" xfId="8161"/>
    <cellStyle name="Normal 7 2 2 7 6 2" xfId="24328"/>
    <cellStyle name="Normal 7 2 2 7 7" xfId="17841"/>
    <cellStyle name="Normal 7 2 2 8" xfId="2009"/>
    <cellStyle name="Normal 7 2 2 8 2" xfId="4290"/>
    <cellStyle name="Normal 7 2 2 8 2 2" xfId="12321"/>
    <cellStyle name="Normal 7 2 2 8 2 2 2" xfId="28486"/>
    <cellStyle name="Normal 7 2 2 8 2 3" xfId="20461"/>
    <cellStyle name="Normal 7 2 2 8 3" xfId="6621"/>
    <cellStyle name="Normal 7 2 2 8 3 2" xfId="14648"/>
    <cellStyle name="Normal 7 2 2 8 3 2 2" xfId="30813"/>
    <cellStyle name="Normal 7 2 2 8 3 3" xfId="22788"/>
    <cellStyle name="Normal 7 2 2 8 4" xfId="10099"/>
    <cellStyle name="Normal 7 2 2 8 4 2" xfId="26264"/>
    <cellStyle name="Normal 7 2 2 8 5" xfId="18239"/>
    <cellStyle name="Normal 7 2 2 9" xfId="2522"/>
    <cellStyle name="Normal 7 2 2 9 2" xfId="10610"/>
    <cellStyle name="Normal 7 2 2 9 2 2" xfId="26775"/>
    <cellStyle name="Normal 7 2 2 9 3" xfId="18750"/>
    <cellStyle name="Normal 7 2 3" xfId="502"/>
    <cellStyle name="Normal 7 2 3 10" xfId="4704"/>
    <cellStyle name="Normal 7 2 3 10 2" xfId="12731"/>
    <cellStyle name="Normal 7 2 3 10 2 2" xfId="28896"/>
    <cellStyle name="Normal 7 2 3 10 3" xfId="20871"/>
    <cellStyle name="Normal 7 2 3 11" xfId="15211"/>
    <cellStyle name="Normal 7 2 3 11 2" xfId="31376"/>
    <cellStyle name="Normal 7 2 3 12" xfId="8723"/>
    <cellStyle name="Normal 7 2 3 12 2" xfId="24890"/>
    <cellStyle name="Normal 7 2 3 13" xfId="7184"/>
    <cellStyle name="Normal 7 2 3 13 2" xfId="23351"/>
    <cellStyle name="Normal 7 2 3 14" xfId="16863"/>
    <cellStyle name="Normal 7 2 3 2" xfId="642"/>
    <cellStyle name="Normal 7 2 3 2 10" xfId="8821"/>
    <cellStyle name="Normal 7 2 3 2 10 2" xfId="24988"/>
    <cellStyle name="Normal 7 2 3 2 11" xfId="7282"/>
    <cellStyle name="Normal 7 2 3 2 11 2" xfId="23449"/>
    <cellStyle name="Normal 7 2 3 2 12" xfId="16962"/>
    <cellStyle name="Normal 7 2 3 2 2" xfId="1126"/>
    <cellStyle name="Normal 7 2 3 2 2 2" xfId="3407"/>
    <cellStyle name="Normal 7 2 3 2 2 2 2" xfId="11442"/>
    <cellStyle name="Normal 7 2 3 2 2 2 2 2" xfId="27607"/>
    <cellStyle name="Normal 7 2 3 2 2 2 3" xfId="19582"/>
    <cellStyle name="Normal 7 2 3 2 2 3" xfId="5742"/>
    <cellStyle name="Normal 7 2 3 2 2 3 2" xfId="13769"/>
    <cellStyle name="Normal 7 2 3 2 2 3 2 2" xfId="29934"/>
    <cellStyle name="Normal 7 2 3 2 2 3 3" xfId="21909"/>
    <cellStyle name="Normal 7 2 3 2 2 4" xfId="15706"/>
    <cellStyle name="Normal 7 2 3 2 2 4 2" xfId="31871"/>
    <cellStyle name="Normal 7 2 3 2 2 5" xfId="9218"/>
    <cellStyle name="Normal 7 2 3 2 2 5 2" xfId="25385"/>
    <cellStyle name="Normal 7 2 3 2 2 6" xfId="7679"/>
    <cellStyle name="Normal 7 2 3 2 2 6 2" xfId="23846"/>
    <cellStyle name="Normal 7 2 3 2 2 7" xfId="17359"/>
    <cellStyle name="Normal 7 2 3 2 3" xfId="1525"/>
    <cellStyle name="Normal 7 2 3 2 3 2" xfId="3806"/>
    <cellStyle name="Normal 7 2 3 2 3 2 2" xfId="11839"/>
    <cellStyle name="Normal 7 2 3 2 3 2 2 2" xfId="28004"/>
    <cellStyle name="Normal 7 2 3 2 3 2 3" xfId="19979"/>
    <cellStyle name="Normal 7 2 3 2 3 3" xfId="6139"/>
    <cellStyle name="Normal 7 2 3 2 3 3 2" xfId="14166"/>
    <cellStyle name="Normal 7 2 3 2 3 3 2 2" xfId="30331"/>
    <cellStyle name="Normal 7 2 3 2 3 3 3" xfId="22306"/>
    <cellStyle name="Normal 7 2 3 2 3 4" xfId="16103"/>
    <cellStyle name="Normal 7 2 3 2 3 4 2" xfId="32268"/>
    <cellStyle name="Normal 7 2 3 2 3 5" xfId="9616"/>
    <cellStyle name="Normal 7 2 3 2 3 5 2" xfId="25782"/>
    <cellStyle name="Normal 7 2 3 2 3 6" xfId="8076"/>
    <cellStyle name="Normal 7 2 3 2 3 6 2" xfId="24243"/>
    <cellStyle name="Normal 7 2 3 2 3 7" xfId="17756"/>
    <cellStyle name="Normal 7 2 3 2 4" xfId="1941"/>
    <cellStyle name="Normal 7 2 3 2 4 2" xfId="4222"/>
    <cellStyle name="Normal 7 2 3 2 4 2 2" xfId="12254"/>
    <cellStyle name="Normal 7 2 3 2 4 2 2 2" xfId="28419"/>
    <cellStyle name="Normal 7 2 3 2 4 2 3" xfId="20394"/>
    <cellStyle name="Normal 7 2 3 2 4 3" xfId="6554"/>
    <cellStyle name="Normal 7 2 3 2 4 3 2" xfId="14581"/>
    <cellStyle name="Normal 7 2 3 2 4 3 2 2" xfId="30746"/>
    <cellStyle name="Normal 7 2 3 2 4 3 3" xfId="22721"/>
    <cellStyle name="Normal 7 2 3 2 4 4" xfId="16518"/>
    <cellStyle name="Normal 7 2 3 2 4 4 2" xfId="32683"/>
    <cellStyle name="Normal 7 2 3 2 4 5" xfId="10032"/>
    <cellStyle name="Normal 7 2 3 2 4 5 2" xfId="26197"/>
    <cellStyle name="Normal 7 2 3 2 4 6" xfId="8491"/>
    <cellStyle name="Normal 7 2 3 2 4 6 2" xfId="24658"/>
    <cellStyle name="Normal 7 2 3 2 4 7" xfId="18171"/>
    <cellStyle name="Normal 7 2 3 2 5" xfId="2340"/>
    <cellStyle name="Normal 7 2 3 2 5 2" xfId="4621"/>
    <cellStyle name="Normal 7 2 3 2 5 2 2" xfId="12651"/>
    <cellStyle name="Normal 7 2 3 2 5 2 2 2" xfId="28816"/>
    <cellStyle name="Normal 7 2 3 2 5 2 3" xfId="20791"/>
    <cellStyle name="Normal 7 2 3 2 5 3" xfId="6951"/>
    <cellStyle name="Normal 7 2 3 2 5 3 2" xfId="14978"/>
    <cellStyle name="Normal 7 2 3 2 5 3 2 2" xfId="31143"/>
    <cellStyle name="Normal 7 2 3 2 5 3 3" xfId="23118"/>
    <cellStyle name="Normal 7 2 3 2 5 4" xfId="10429"/>
    <cellStyle name="Normal 7 2 3 2 5 4 2" xfId="26594"/>
    <cellStyle name="Normal 7 2 3 2 5 5" xfId="18569"/>
    <cellStyle name="Normal 7 2 3 2 6" xfId="2999"/>
    <cellStyle name="Normal 7 2 3 2 6 2" xfId="5345"/>
    <cellStyle name="Normal 7 2 3 2 6 2 2" xfId="13372"/>
    <cellStyle name="Normal 7 2 3 2 6 2 2 2" xfId="29537"/>
    <cellStyle name="Normal 7 2 3 2 6 2 3" xfId="21512"/>
    <cellStyle name="Normal 7 2 3 2 6 3" xfId="11045"/>
    <cellStyle name="Normal 7 2 3 2 6 3 2" xfId="27210"/>
    <cellStyle name="Normal 7 2 3 2 6 4" xfId="19185"/>
    <cellStyle name="Normal 7 2 3 2 7" xfId="2751"/>
    <cellStyle name="Normal 7 2 3 2 7 2" xfId="10826"/>
    <cellStyle name="Normal 7 2 3 2 7 2 2" xfId="26991"/>
    <cellStyle name="Normal 7 2 3 2 7 3" xfId="18966"/>
    <cellStyle name="Normal 7 2 3 2 8" xfId="5015"/>
    <cellStyle name="Normal 7 2 3 2 8 2" xfId="13042"/>
    <cellStyle name="Normal 7 2 3 2 8 2 2" xfId="29207"/>
    <cellStyle name="Normal 7 2 3 2 8 3" xfId="21182"/>
    <cellStyle name="Normal 7 2 3 2 9" xfId="15309"/>
    <cellStyle name="Normal 7 2 3 2 9 2" xfId="31474"/>
    <cellStyle name="Normal 7 2 3 3" xfId="1018"/>
    <cellStyle name="Normal 7 2 3 3 10" xfId="7581"/>
    <cellStyle name="Normal 7 2 3 3 10 2" xfId="23748"/>
    <cellStyle name="Normal 7 2 3 3 11" xfId="17261"/>
    <cellStyle name="Normal 7 2 3 3 2" xfId="1427"/>
    <cellStyle name="Normal 7 2 3 3 2 2" xfId="3708"/>
    <cellStyle name="Normal 7 2 3 3 2 2 2" xfId="11741"/>
    <cellStyle name="Normal 7 2 3 3 2 2 2 2" xfId="27906"/>
    <cellStyle name="Normal 7 2 3 3 2 2 3" xfId="19881"/>
    <cellStyle name="Normal 7 2 3 3 2 3" xfId="6041"/>
    <cellStyle name="Normal 7 2 3 3 2 3 2" xfId="14068"/>
    <cellStyle name="Normal 7 2 3 3 2 3 2 2" xfId="30233"/>
    <cellStyle name="Normal 7 2 3 3 2 3 3" xfId="22208"/>
    <cellStyle name="Normal 7 2 3 3 2 4" xfId="16005"/>
    <cellStyle name="Normal 7 2 3 3 2 4 2" xfId="32170"/>
    <cellStyle name="Normal 7 2 3 3 2 5" xfId="9518"/>
    <cellStyle name="Normal 7 2 3 3 2 5 2" xfId="25684"/>
    <cellStyle name="Normal 7 2 3 3 2 6" xfId="7978"/>
    <cellStyle name="Normal 7 2 3 3 2 6 2" xfId="24145"/>
    <cellStyle name="Normal 7 2 3 3 2 7" xfId="17658"/>
    <cellStyle name="Normal 7 2 3 3 3" xfId="1843"/>
    <cellStyle name="Normal 7 2 3 3 3 2" xfId="4124"/>
    <cellStyle name="Normal 7 2 3 3 3 2 2" xfId="12156"/>
    <cellStyle name="Normal 7 2 3 3 3 2 2 2" xfId="28321"/>
    <cellStyle name="Normal 7 2 3 3 3 2 3" xfId="20296"/>
    <cellStyle name="Normal 7 2 3 3 3 3" xfId="6456"/>
    <cellStyle name="Normal 7 2 3 3 3 3 2" xfId="14483"/>
    <cellStyle name="Normal 7 2 3 3 3 3 2 2" xfId="30648"/>
    <cellStyle name="Normal 7 2 3 3 3 3 3" xfId="22623"/>
    <cellStyle name="Normal 7 2 3 3 3 4" xfId="16420"/>
    <cellStyle name="Normal 7 2 3 3 3 4 2" xfId="32585"/>
    <cellStyle name="Normal 7 2 3 3 3 5" xfId="9934"/>
    <cellStyle name="Normal 7 2 3 3 3 5 2" xfId="26099"/>
    <cellStyle name="Normal 7 2 3 3 3 6" xfId="8393"/>
    <cellStyle name="Normal 7 2 3 3 3 6 2" xfId="24560"/>
    <cellStyle name="Normal 7 2 3 3 3 7" xfId="18073"/>
    <cellStyle name="Normal 7 2 3 3 4" xfId="2242"/>
    <cellStyle name="Normal 7 2 3 3 4 2" xfId="4523"/>
    <cellStyle name="Normal 7 2 3 3 4 2 2" xfId="12553"/>
    <cellStyle name="Normal 7 2 3 3 4 2 2 2" xfId="28718"/>
    <cellStyle name="Normal 7 2 3 3 4 2 3" xfId="20693"/>
    <cellStyle name="Normal 7 2 3 3 4 3" xfId="6853"/>
    <cellStyle name="Normal 7 2 3 3 4 3 2" xfId="14880"/>
    <cellStyle name="Normal 7 2 3 3 4 3 2 2" xfId="31045"/>
    <cellStyle name="Normal 7 2 3 3 4 3 3" xfId="23020"/>
    <cellStyle name="Normal 7 2 3 3 4 4" xfId="10331"/>
    <cellStyle name="Normal 7 2 3 3 4 4 2" xfId="26496"/>
    <cellStyle name="Normal 7 2 3 3 4 5" xfId="18471"/>
    <cellStyle name="Normal 7 2 3 3 5" xfId="3309"/>
    <cellStyle name="Normal 7 2 3 3 5 2" xfId="5644"/>
    <cellStyle name="Normal 7 2 3 3 5 2 2" xfId="13671"/>
    <cellStyle name="Normal 7 2 3 3 5 2 2 2" xfId="29836"/>
    <cellStyle name="Normal 7 2 3 3 5 2 3" xfId="21811"/>
    <cellStyle name="Normal 7 2 3 3 5 3" xfId="11344"/>
    <cellStyle name="Normal 7 2 3 3 5 3 2" xfId="27509"/>
    <cellStyle name="Normal 7 2 3 3 5 4" xfId="19484"/>
    <cellStyle name="Normal 7 2 3 3 6" xfId="2652"/>
    <cellStyle name="Normal 7 2 3 3 6 2" xfId="10732"/>
    <cellStyle name="Normal 7 2 3 3 6 2 2" xfId="26897"/>
    <cellStyle name="Normal 7 2 3 3 6 3" xfId="18872"/>
    <cellStyle name="Normal 7 2 3 3 7" xfId="4921"/>
    <cellStyle name="Normal 7 2 3 3 7 2" xfId="12948"/>
    <cellStyle name="Normal 7 2 3 3 7 2 2" xfId="29113"/>
    <cellStyle name="Normal 7 2 3 3 7 3" xfId="21088"/>
    <cellStyle name="Normal 7 2 3 3 8" xfId="15608"/>
    <cellStyle name="Normal 7 2 3 3 8 2" xfId="31773"/>
    <cellStyle name="Normal 7 2 3 3 9" xfId="9120"/>
    <cellStyle name="Normal 7 2 3 3 9 2" xfId="25287"/>
    <cellStyle name="Normal 7 2 3 4" xfId="735"/>
    <cellStyle name="Normal 7 2 3 4 2" xfId="3089"/>
    <cellStyle name="Normal 7 2 3 4 2 2" xfId="11133"/>
    <cellStyle name="Normal 7 2 3 4 2 2 2" xfId="27298"/>
    <cellStyle name="Normal 7 2 3 4 2 3" xfId="19273"/>
    <cellStyle name="Normal 7 2 3 4 3" xfId="5433"/>
    <cellStyle name="Normal 7 2 3 4 3 2" xfId="13460"/>
    <cellStyle name="Normal 7 2 3 4 3 2 2" xfId="29625"/>
    <cellStyle name="Normal 7 2 3 4 3 3" xfId="21600"/>
    <cellStyle name="Normal 7 2 3 4 4" xfId="15397"/>
    <cellStyle name="Normal 7 2 3 4 4 2" xfId="31562"/>
    <cellStyle name="Normal 7 2 3 4 5" xfId="8909"/>
    <cellStyle name="Normal 7 2 3 4 5 2" xfId="25076"/>
    <cellStyle name="Normal 7 2 3 4 6" xfId="7370"/>
    <cellStyle name="Normal 7 2 3 4 6 2" xfId="23537"/>
    <cellStyle name="Normal 7 2 3 4 7" xfId="17050"/>
    <cellStyle name="Normal 7 2 3 5" xfId="1215"/>
    <cellStyle name="Normal 7 2 3 5 2" xfId="3496"/>
    <cellStyle name="Normal 7 2 3 5 2 2" xfId="11530"/>
    <cellStyle name="Normal 7 2 3 5 2 2 2" xfId="27695"/>
    <cellStyle name="Normal 7 2 3 5 2 3" xfId="19670"/>
    <cellStyle name="Normal 7 2 3 5 3" xfId="5830"/>
    <cellStyle name="Normal 7 2 3 5 3 2" xfId="13857"/>
    <cellStyle name="Normal 7 2 3 5 3 2 2" xfId="30022"/>
    <cellStyle name="Normal 7 2 3 5 3 3" xfId="21997"/>
    <cellStyle name="Normal 7 2 3 5 4" xfId="15794"/>
    <cellStyle name="Normal 7 2 3 5 4 2" xfId="31959"/>
    <cellStyle name="Normal 7 2 3 5 5" xfId="9306"/>
    <cellStyle name="Normal 7 2 3 5 5 2" xfId="25473"/>
    <cellStyle name="Normal 7 2 3 5 6" xfId="7767"/>
    <cellStyle name="Normal 7 2 3 5 6 2" xfId="23934"/>
    <cellStyle name="Normal 7 2 3 5 7" xfId="17447"/>
    <cellStyle name="Normal 7 2 3 6" xfId="1632"/>
    <cellStyle name="Normal 7 2 3 6 2" xfId="3913"/>
    <cellStyle name="Normal 7 2 3 6 2 2" xfId="11945"/>
    <cellStyle name="Normal 7 2 3 6 2 2 2" xfId="28110"/>
    <cellStyle name="Normal 7 2 3 6 2 3" xfId="20085"/>
    <cellStyle name="Normal 7 2 3 6 3" xfId="6245"/>
    <cellStyle name="Normal 7 2 3 6 3 2" xfId="14272"/>
    <cellStyle name="Normal 7 2 3 6 3 2 2" xfId="30437"/>
    <cellStyle name="Normal 7 2 3 6 3 3" xfId="22412"/>
    <cellStyle name="Normal 7 2 3 6 4" xfId="16209"/>
    <cellStyle name="Normal 7 2 3 6 4 2" xfId="32374"/>
    <cellStyle name="Normal 7 2 3 6 5" xfId="9723"/>
    <cellStyle name="Normal 7 2 3 6 5 2" xfId="25888"/>
    <cellStyle name="Normal 7 2 3 6 6" xfId="8182"/>
    <cellStyle name="Normal 7 2 3 6 6 2" xfId="24349"/>
    <cellStyle name="Normal 7 2 3 6 7" xfId="17862"/>
    <cellStyle name="Normal 7 2 3 7" xfId="2030"/>
    <cellStyle name="Normal 7 2 3 7 2" xfId="4311"/>
    <cellStyle name="Normal 7 2 3 7 2 2" xfId="12342"/>
    <cellStyle name="Normal 7 2 3 7 2 2 2" xfId="28507"/>
    <cellStyle name="Normal 7 2 3 7 2 3" xfId="20482"/>
    <cellStyle name="Normal 7 2 3 7 3" xfId="6642"/>
    <cellStyle name="Normal 7 2 3 7 3 2" xfId="14669"/>
    <cellStyle name="Normal 7 2 3 7 3 2 2" xfId="30834"/>
    <cellStyle name="Normal 7 2 3 7 3 3" xfId="22809"/>
    <cellStyle name="Normal 7 2 3 7 4" xfId="10120"/>
    <cellStyle name="Normal 7 2 3 7 4 2" xfId="26285"/>
    <cellStyle name="Normal 7 2 3 7 5" xfId="18260"/>
    <cellStyle name="Normal 7 2 3 8" xfId="2885"/>
    <cellStyle name="Normal 7 2 3 8 2" xfId="5247"/>
    <cellStyle name="Normal 7 2 3 8 2 2" xfId="13274"/>
    <cellStyle name="Normal 7 2 3 8 2 2 2" xfId="29439"/>
    <cellStyle name="Normal 7 2 3 8 2 3" xfId="21414"/>
    <cellStyle name="Normal 7 2 3 8 3" xfId="10947"/>
    <cellStyle name="Normal 7 2 3 8 3 2" xfId="27112"/>
    <cellStyle name="Normal 7 2 3 8 4" xfId="19087"/>
    <cellStyle name="Normal 7 2 3 9" xfId="2519"/>
    <cellStyle name="Normal 7 2 3 9 2" xfId="10607"/>
    <cellStyle name="Normal 7 2 3 9 2 2" xfId="26772"/>
    <cellStyle name="Normal 7 2 3 9 3" xfId="18747"/>
    <cellStyle name="Normal 7 2 4" xfId="503"/>
    <cellStyle name="Normal 7 2 4 10" xfId="8724"/>
    <cellStyle name="Normal 7 2 4 10 2" xfId="24891"/>
    <cellStyle name="Normal 7 2 4 11" xfId="7185"/>
    <cellStyle name="Normal 7 2 4 11 2" xfId="23352"/>
    <cellStyle name="Normal 7 2 4 12" xfId="16864"/>
    <cellStyle name="Normal 7 2 4 2" xfId="1019"/>
    <cellStyle name="Normal 7 2 4 2 2" xfId="3310"/>
    <cellStyle name="Normal 7 2 4 2 2 2" xfId="11345"/>
    <cellStyle name="Normal 7 2 4 2 2 2 2" xfId="27510"/>
    <cellStyle name="Normal 7 2 4 2 2 3" xfId="19485"/>
    <cellStyle name="Normal 7 2 4 2 3" xfId="5645"/>
    <cellStyle name="Normal 7 2 4 2 3 2" xfId="13672"/>
    <cellStyle name="Normal 7 2 4 2 3 2 2" xfId="29837"/>
    <cellStyle name="Normal 7 2 4 2 3 3" xfId="21812"/>
    <cellStyle name="Normal 7 2 4 2 4" xfId="15609"/>
    <cellStyle name="Normal 7 2 4 2 4 2" xfId="31774"/>
    <cellStyle name="Normal 7 2 4 2 5" xfId="9121"/>
    <cellStyle name="Normal 7 2 4 2 5 2" xfId="25288"/>
    <cellStyle name="Normal 7 2 4 2 6" xfId="7582"/>
    <cellStyle name="Normal 7 2 4 2 6 2" xfId="23749"/>
    <cellStyle name="Normal 7 2 4 2 7" xfId="17262"/>
    <cellStyle name="Normal 7 2 4 3" xfId="1428"/>
    <cellStyle name="Normal 7 2 4 3 2" xfId="3709"/>
    <cellStyle name="Normal 7 2 4 3 2 2" xfId="11742"/>
    <cellStyle name="Normal 7 2 4 3 2 2 2" xfId="27907"/>
    <cellStyle name="Normal 7 2 4 3 2 3" xfId="19882"/>
    <cellStyle name="Normal 7 2 4 3 3" xfId="6042"/>
    <cellStyle name="Normal 7 2 4 3 3 2" xfId="14069"/>
    <cellStyle name="Normal 7 2 4 3 3 2 2" xfId="30234"/>
    <cellStyle name="Normal 7 2 4 3 3 3" xfId="22209"/>
    <cellStyle name="Normal 7 2 4 3 4" xfId="16006"/>
    <cellStyle name="Normal 7 2 4 3 4 2" xfId="32171"/>
    <cellStyle name="Normal 7 2 4 3 5" xfId="9519"/>
    <cellStyle name="Normal 7 2 4 3 5 2" xfId="25685"/>
    <cellStyle name="Normal 7 2 4 3 6" xfId="7979"/>
    <cellStyle name="Normal 7 2 4 3 6 2" xfId="24146"/>
    <cellStyle name="Normal 7 2 4 3 7" xfId="17659"/>
    <cellStyle name="Normal 7 2 4 4" xfId="1844"/>
    <cellStyle name="Normal 7 2 4 4 2" xfId="4125"/>
    <cellStyle name="Normal 7 2 4 4 2 2" xfId="12157"/>
    <cellStyle name="Normal 7 2 4 4 2 2 2" xfId="28322"/>
    <cellStyle name="Normal 7 2 4 4 2 3" xfId="20297"/>
    <cellStyle name="Normal 7 2 4 4 3" xfId="6457"/>
    <cellStyle name="Normal 7 2 4 4 3 2" xfId="14484"/>
    <cellStyle name="Normal 7 2 4 4 3 2 2" xfId="30649"/>
    <cellStyle name="Normal 7 2 4 4 3 3" xfId="22624"/>
    <cellStyle name="Normal 7 2 4 4 4" xfId="16421"/>
    <cellStyle name="Normal 7 2 4 4 4 2" xfId="32586"/>
    <cellStyle name="Normal 7 2 4 4 5" xfId="9935"/>
    <cellStyle name="Normal 7 2 4 4 5 2" xfId="26100"/>
    <cellStyle name="Normal 7 2 4 4 6" xfId="8394"/>
    <cellStyle name="Normal 7 2 4 4 6 2" xfId="24561"/>
    <cellStyle name="Normal 7 2 4 4 7" xfId="18074"/>
    <cellStyle name="Normal 7 2 4 5" xfId="2243"/>
    <cellStyle name="Normal 7 2 4 5 2" xfId="4524"/>
    <cellStyle name="Normal 7 2 4 5 2 2" xfId="12554"/>
    <cellStyle name="Normal 7 2 4 5 2 2 2" xfId="28719"/>
    <cellStyle name="Normal 7 2 4 5 2 3" xfId="20694"/>
    <cellStyle name="Normal 7 2 4 5 3" xfId="6854"/>
    <cellStyle name="Normal 7 2 4 5 3 2" xfId="14881"/>
    <cellStyle name="Normal 7 2 4 5 3 2 2" xfId="31046"/>
    <cellStyle name="Normal 7 2 4 5 3 3" xfId="23021"/>
    <cellStyle name="Normal 7 2 4 5 4" xfId="10332"/>
    <cellStyle name="Normal 7 2 4 5 4 2" xfId="26497"/>
    <cellStyle name="Normal 7 2 4 5 5" xfId="18472"/>
    <cellStyle name="Normal 7 2 4 6" xfId="2886"/>
    <cellStyle name="Normal 7 2 4 6 2" xfId="5248"/>
    <cellStyle name="Normal 7 2 4 6 2 2" xfId="13275"/>
    <cellStyle name="Normal 7 2 4 6 2 2 2" xfId="29440"/>
    <cellStyle name="Normal 7 2 4 6 2 3" xfId="21415"/>
    <cellStyle name="Normal 7 2 4 6 3" xfId="10948"/>
    <cellStyle name="Normal 7 2 4 6 3 2" xfId="27113"/>
    <cellStyle name="Normal 7 2 4 6 4" xfId="19088"/>
    <cellStyle name="Normal 7 2 4 7" xfId="2653"/>
    <cellStyle name="Normal 7 2 4 7 2" xfId="10733"/>
    <cellStyle name="Normal 7 2 4 7 2 2" xfId="26898"/>
    <cellStyle name="Normal 7 2 4 7 3" xfId="18873"/>
    <cellStyle name="Normal 7 2 4 8" xfId="4922"/>
    <cellStyle name="Normal 7 2 4 8 2" xfId="12949"/>
    <cellStyle name="Normal 7 2 4 8 2 2" xfId="29114"/>
    <cellStyle name="Normal 7 2 4 8 3" xfId="21089"/>
    <cellStyle name="Normal 7 2 4 9" xfId="15212"/>
    <cellStyle name="Normal 7 2 4 9 2" xfId="31377"/>
    <cellStyle name="Normal 7 2 5" xfId="500"/>
    <cellStyle name="Normal 7 2 5 10" xfId="8721"/>
    <cellStyle name="Normal 7 2 5 10 2" xfId="24888"/>
    <cellStyle name="Normal 7 2 5 11" xfId="7182"/>
    <cellStyle name="Normal 7 2 5 11 2" xfId="23349"/>
    <cellStyle name="Normal 7 2 5 12" xfId="16861"/>
    <cellStyle name="Normal 7 2 5 2" xfId="1016"/>
    <cellStyle name="Normal 7 2 5 2 2" xfId="3307"/>
    <cellStyle name="Normal 7 2 5 2 2 2" xfId="11342"/>
    <cellStyle name="Normal 7 2 5 2 2 2 2" xfId="27507"/>
    <cellStyle name="Normal 7 2 5 2 2 3" xfId="19482"/>
    <cellStyle name="Normal 7 2 5 2 3" xfId="5642"/>
    <cellStyle name="Normal 7 2 5 2 3 2" xfId="13669"/>
    <cellStyle name="Normal 7 2 5 2 3 2 2" xfId="29834"/>
    <cellStyle name="Normal 7 2 5 2 3 3" xfId="21809"/>
    <cellStyle name="Normal 7 2 5 2 4" xfId="15606"/>
    <cellStyle name="Normal 7 2 5 2 4 2" xfId="31771"/>
    <cellStyle name="Normal 7 2 5 2 5" xfId="9118"/>
    <cellStyle name="Normal 7 2 5 2 5 2" xfId="25285"/>
    <cellStyle name="Normal 7 2 5 2 6" xfId="7579"/>
    <cellStyle name="Normal 7 2 5 2 6 2" xfId="23746"/>
    <cellStyle name="Normal 7 2 5 2 7" xfId="17259"/>
    <cellStyle name="Normal 7 2 5 3" xfId="1425"/>
    <cellStyle name="Normal 7 2 5 3 2" xfId="3706"/>
    <cellStyle name="Normal 7 2 5 3 2 2" xfId="11739"/>
    <cellStyle name="Normal 7 2 5 3 2 2 2" xfId="27904"/>
    <cellStyle name="Normal 7 2 5 3 2 3" xfId="19879"/>
    <cellStyle name="Normal 7 2 5 3 3" xfId="6039"/>
    <cellStyle name="Normal 7 2 5 3 3 2" xfId="14066"/>
    <cellStyle name="Normal 7 2 5 3 3 2 2" xfId="30231"/>
    <cellStyle name="Normal 7 2 5 3 3 3" xfId="22206"/>
    <cellStyle name="Normal 7 2 5 3 4" xfId="16003"/>
    <cellStyle name="Normal 7 2 5 3 4 2" xfId="32168"/>
    <cellStyle name="Normal 7 2 5 3 5" xfId="9516"/>
    <cellStyle name="Normal 7 2 5 3 5 2" xfId="25682"/>
    <cellStyle name="Normal 7 2 5 3 6" xfId="7976"/>
    <cellStyle name="Normal 7 2 5 3 6 2" xfId="24143"/>
    <cellStyle name="Normal 7 2 5 3 7" xfId="17656"/>
    <cellStyle name="Normal 7 2 5 4" xfId="1841"/>
    <cellStyle name="Normal 7 2 5 4 2" xfId="4122"/>
    <cellStyle name="Normal 7 2 5 4 2 2" xfId="12154"/>
    <cellStyle name="Normal 7 2 5 4 2 2 2" xfId="28319"/>
    <cellStyle name="Normal 7 2 5 4 2 3" xfId="20294"/>
    <cellStyle name="Normal 7 2 5 4 3" xfId="6454"/>
    <cellStyle name="Normal 7 2 5 4 3 2" xfId="14481"/>
    <cellStyle name="Normal 7 2 5 4 3 2 2" xfId="30646"/>
    <cellStyle name="Normal 7 2 5 4 3 3" xfId="22621"/>
    <cellStyle name="Normal 7 2 5 4 4" xfId="16418"/>
    <cellStyle name="Normal 7 2 5 4 4 2" xfId="32583"/>
    <cellStyle name="Normal 7 2 5 4 5" xfId="9932"/>
    <cellStyle name="Normal 7 2 5 4 5 2" xfId="26097"/>
    <cellStyle name="Normal 7 2 5 4 6" xfId="8391"/>
    <cellStyle name="Normal 7 2 5 4 6 2" xfId="24558"/>
    <cellStyle name="Normal 7 2 5 4 7" xfId="18071"/>
    <cellStyle name="Normal 7 2 5 5" xfId="2240"/>
    <cellStyle name="Normal 7 2 5 5 2" xfId="4521"/>
    <cellStyle name="Normal 7 2 5 5 2 2" xfId="12551"/>
    <cellStyle name="Normal 7 2 5 5 2 2 2" xfId="28716"/>
    <cellStyle name="Normal 7 2 5 5 2 3" xfId="20691"/>
    <cellStyle name="Normal 7 2 5 5 3" xfId="6851"/>
    <cellStyle name="Normal 7 2 5 5 3 2" xfId="14878"/>
    <cellStyle name="Normal 7 2 5 5 3 2 2" xfId="31043"/>
    <cellStyle name="Normal 7 2 5 5 3 3" xfId="23018"/>
    <cellStyle name="Normal 7 2 5 5 4" xfId="10329"/>
    <cellStyle name="Normal 7 2 5 5 4 2" xfId="26494"/>
    <cellStyle name="Normal 7 2 5 5 5" xfId="18469"/>
    <cellStyle name="Normal 7 2 5 6" xfId="2883"/>
    <cellStyle name="Normal 7 2 5 6 2" xfId="5245"/>
    <cellStyle name="Normal 7 2 5 6 2 2" xfId="13272"/>
    <cellStyle name="Normal 7 2 5 6 2 2 2" xfId="29437"/>
    <cellStyle name="Normal 7 2 5 6 2 3" xfId="21412"/>
    <cellStyle name="Normal 7 2 5 6 3" xfId="10945"/>
    <cellStyle name="Normal 7 2 5 6 3 2" xfId="27110"/>
    <cellStyle name="Normal 7 2 5 6 4" xfId="19085"/>
    <cellStyle name="Normal 7 2 5 7" xfId="2650"/>
    <cellStyle name="Normal 7 2 5 7 2" xfId="10730"/>
    <cellStyle name="Normal 7 2 5 7 2 2" xfId="26895"/>
    <cellStyle name="Normal 7 2 5 7 3" xfId="18870"/>
    <cellStyle name="Normal 7 2 5 8" xfId="4919"/>
    <cellStyle name="Normal 7 2 5 8 2" xfId="12946"/>
    <cellStyle name="Normal 7 2 5 8 2 2" xfId="29111"/>
    <cellStyle name="Normal 7 2 5 8 3" xfId="21086"/>
    <cellStyle name="Normal 7 2 5 9" xfId="15209"/>
    <cellStyle name="Normal 7 2 5 9 2" xfId="31374"/>
    <cellStyle name="Normal 7 2 6" xfId="640"/>
    <cellStyle name="Normal 7 2 6 10" xfId="8819"/>
    <cellStyle name="Normal 7 2 6 10 2" xfId="24986"/>
    <cellStyle name="Normal 7 2 6 11" xfId="7280"/>
    <cellStyle name="Normal 7 2 6 11 2" xfId="23447"/>
    <cellStyle name="Normal 7 2 6 12" xfId="16960"/>
    <cellStyle name="Normal 7 2 6 2" xfId="1124"/>
    <cellStyle name="Normal 7 2 6 2 2" xfId="3405"/>
    <cellStyle name="Normal 7 2 6 2 2 2" xfId="11440"/>
    <cellStyle name="Normal 7 2 6 2 2 2 2" xfId="27605"/>
    <cellStyle name="Normal 7 2 6 2 2 3" xfId="19580"/>
    <cellStyle name="Normal 7 2 6 2 3" xfId="5740"/>
    <cellStyle name="Normal 7 2 6 2 3 2" xfId="13767"/>
    <cellStyle name="Normal 7 2 6 2 3 2 2" xfId="29932"/>
    <cellStyle name="Normal 7 2 6 2 3 3" xfId="21907"/>
    <cellStyle name="Normal 7 2 6 2 4" xfId="15704"/>
    <cellStyle name="Normal 7 2 6 2 4 2" xfId="31869"/>
    <cellStyle name="Normal 7 2 6 2 5" xfId="9216"/>
    <cellStyle name="Normal 7 2 6 2 5 2" xfId="25383"/>
    <cellStyle name="Normal 7 2 6 2 6" xfId="7677"/>
    <cellStyle name="Normal 7 2 6 2 6 2" xfId="23844"/>
    <cellStyle name="Normal 7 2 6 2 7" xfId="17357"/>
    <cellStyle name="Normal 7 2 6 3" xfId="1523"/>
    <cellStyle name="Normal 7 2 6 3 2" xfId="3804"/>
    <cellStyle name="Normal 7 2 6 3 2 2" xfId="11837"/>
    <cellStyle name="Normal 7 2 6 3 2 2 2" xfId="28002"/>
    <cellStyle name="Normal 7 2 6 3 2 3" xfId="19977"/>
    <cellStyle name="Normal 7 2 6 3 3" xfId="6137"/>
    <cellStyle name="Normal 7 2 6 3 3 2" xfId="14164"/>
    <cellStyle name="Normal 7 2 6 3 3 2 2" xfId="30329"/>
    <cellStyle name="Normal 7 2 6 3 3 3" xfId="22304"/>
    <cellStyle name="Normal 7 2 6 3 4" xfId="16101"/>
    <cellStyle name="Normal 7 2 6 3 4 2" xfId="32266"/>
    <cellStyle name="Normal 7 2 6 3 5" xfId="9614"/>
    <cellStyle name="Normal 7 2 6 3 5 2" xfId="25780"/>
    <cellStyle name="Normal 7 2 6 3 6" xfId="8074"/>
    <cellStyle name="Normal 7 2 6 3 6 2" xfId="24241"/>
    <cellStyle name="Normal 7 2 6 3 7" xfId="17754"/>
    <cellStyle name="Normal 7 2 6 4" xfId="1939"/>
    <cellStyle name="Normal 7 2 6 4 2" xfId="4220"/>
    <cellStyle name="Normal 7 2 6 4 2 2" xfId="12252"/>
    <cellStyle name="Normal 7 2 6 4 2 2 2" xfId="28417"/>
    <cellStyle name="Normal 7 2 6 4 2 3" xfId="20392"/>
    <cellStyle name="Normal 7 2 6 4 3" xfId="6552"/>
    <cellStyle name="Normal 7 2 6 4 3 2" xfId="14579"/>
    <cellStyle name="Normal 7 2 6 4 3 2 2" xfId="30744"/>
    <cellStyle name="Normal 7 2 6 4 3 3" xfId="22719"/>
    <cellStyle name="Normal 7 2 6 4 4" xfId="16516"/>
    <cellStyle name="Normal 7 2 6 4 4 2" xfId="32681"/>
    <cellStyle name="Normal 7 2 6 4 5" xfId="10030"/>
    <cellStyle name="Normal 7 2 6 4 5 2" xfId="26195"/>
    <cellStyle name="Normal 7 2 6 4 6" xfId="8489"/>
    <cellStyle name="Normal 7 2 6 4 6 2" xfId="24656"/>
    <cellStyle name="Normal 7 2 6 4 7" xfId="18169"/>
    <cellStyle name="Normal 7 2 6 5" xfId="2338"/>
    <cellStyle name="Normal 7 2 6 5 2" xfId="4619"/>
    <cellStyle name="Normal 7 2 6 5 2 2" xfId="12649"/>
    <cellStyle name="Normal 7 2 6 5 2 2 2" xfId="28814"/>
    <cellStyle name="Normal 7 2 6 5 2 3" xfId="20789"/>
    <cellStyle name="Normal 7 2 6 5 3" xfId="6949"/>
    <cellStyle name="Normal 7 2 6 5 3 2" xfId="14976"/>
    <cellStyle name="Normal 7 2 6 5 3 2 2" xfId="31141"/>
    <cellStyle name="Normal 7 2 6 5 3 3" xfId="23116"/>
    <cellStyle name="Normal 7 2 6 5 4" xfId="10427"/>
    <cellStyle name="Normal 7 2 6 5 4 2" xfId="26592"/>
    <cellStyle name="Normal 7 2 6 5 5" xfId="18567"/>
    <cellStyle name="Normal 7 2 6 6" xfId="2997"/>
    <cellStyle name="Normal 7 2 6 6 2" xfId="5343"/>
    <cellStyle name="Normal 7 2 6 6 2 2" xfId="13370"/>
    <cellStyle name="Normal 7 2 6 6 2 2 2" xfId="29535"/>
    <cellStyle name="Normal 7 2 6 6 2 3" xfId="21510"/>
    <cellStyle name="Normal 7 2 6 6 3" xfId="11043"/>
    <cellStyle name="Normal 7 2 6 6 3 2" xfId="27208"/>
    <cellStyle name="Normal 7 2 6 6 4" xfId="19183"/>
    <cellStyle name="Normal 7 2 6 7" xfId="2749"/>
    <cellStyle name="Normal 7 2 6 7 2" xfId="10824"/>
    <cellStyle name="Normal 7 2 6 7 2 2" xfId="26989"/>
    <cellStyle name="Normal 7 2 6 7 3" xfId="18964"/>
    <cellStyle name="Normal 7 2 6 8" xfId="5013"/>
    <cellStyle name="Normal 7 2 6 8 2" xfId="13040"/>
    <cellStyle name="Normal 7 2 6 8 2 2" xfId="29205"/>
    <cellStyle name="Normal 7 2 6 8 3" xfId="21180"/>
    <cellStyle name="Normal 7 2 6 9" xfId="15307"/>
    <cellStyle name="Normal 7 2 6 9 2" xfId="31472"/>
    <cellStyle name="Normal 7 2 7" xfId="839"/>
    <cellStyle name="Normal 7 2 8" xfId="693"/>
    <cellStyle name="Normal 7 2 8 2" xfId="3047"/>
    <cellStyle name="Normal 7 2 8 2 2" xfId="11091"/>
    <cellStyle name="Normal 7 2 8 2 2 2" xfId="27256"/>
    <cellStyle name="Normal 7 2 8 2 3" xfId="19231"/>
    <cellStyle name="Normal 7 2 8 3" xfId="5391"/>
    <cellStyle name="Normal 7 2 8 3 2" xfId="13418"/>
    <cellStyle name="Normal 7 2 8 3 2 2" xfId="29583"/>
    <cellStyle name="Normal 7 2 8 3 3" xfId="21558"/>
    <cellStyle name="Normal 7 2 8 4" xfId="15355"/>
    <cellStyle name="Normal 7 2 8 4 2" xfId="31520"/>
    <cellStyle name="Normal 7 2 8 5" xfId="8867"/>
    <cellStyle name="Normal 7 2 8 5 2" xfId="25034"/>
    <cellStyle name="Normal 7 2 8 6" xfId="7328"/>
    <cellStyle name="Normal 7 2 8 6 2" xfId="23495"/>
    <cellStyle name="Normal 7 2 8 7" xfId="17008"/>
    <cellStyle name="Normal 7 2 9" xfId="1173"/>
    <cellStyle name="Normal 7 2 9 2" xfId="3454"/>
    <cellStyle name="Normal 7 2 9 2 2" xfId="11488"/>
    <cellStyle name="Normal 7 2 9 2 2 2" xfId="27653"/>
    <cellStyle name="Normal 7 2 9 2 3" xfId="19628"/>
    <cellStyle name="Normal 7 2 9 3" xfId="5788"/>
    <cellStyle name="Normal 7 2 9 3 2" xfId="13815"/>
    <cellStyle name="Normal 7 2 9 3 2 2" xfId="29980"/>
    <cellStyle name="Normal 7 2 9 3 3" xfId="21955"/>
    <cellStyle name="Normal 7 2 9 4" xfId="15752"/>
    <cellStyle name="Normal 7 2 9 4 2" xfId="31917"/>
    <cellStyle name="Normal 7 2 9 5" xfId="9264"/>
    <cellStyle name="Normal 7 2 9 5 2" xfId="25431"/>
    <cellStyle name="Normal 7 2 9 6" xfId="7725"/>
    <cellStyle name="Normal 7 2 9 6 2" xfId="23892"/>
    <cellStyle name="Normal 7 2 9 7" xfId="17405"/>
    <cellStyle name="Normal 7 3" xfId="209"/>
    <cellStyle name="Normal 7 3 10" xfId="2502"/>
    <cellStyle name="Normal 7 3 10 2" xfId="10590"/>
    <cellStyle name="Normal 7 3 10 2 2" xfId="26755"/>
    <cellStyle name="Normal 7 3 10 3" xfId="18730"/>
    <cellStyle name="Normal 7 3 11" xfId="4705"/>
    <cellStyle name="Normal 7 3 11 2" xfId="12732"/>
    <cellStyle name="Normal 7 3 11 2 2" xfId="28897"/>
    <cellStyle name="Normal 7 3 11 3" xfId="20872"/>
    <cellStyle name="Normal 7 3 2" xfId="505"/>
    <cellStyle name="Normal 7 3 2 10" xfId="8726"/>
    <cellStyle name="Normal 7 3 2 10 2" xfId="24893"/>
    <cellStyle name="Normal 7 3 2 11" xfId="7187"/>
    <cellStyle name="Normal 7 3 2 11 2" xfId="23354"/>
    <cellStyle name="Normal 7 3 2 12" xfId="16866"/>
    <cellStyle name="Normal 7 3 2 2" xfId="1021"/>
    <cellStyle name="Normal 7 3 2 2 2" xfId="3312"/>
    <cellStyle name="Normal 7 3 2 2 2 2" xfId="11347"/>
    <cellStyle name="Normal 7 3 2 2 2 2 2" xfId="27512"/>
    <cellStyle name="Normal 7 3 2 2 2 3" xfId="19487"/>
    <cellStyle name="Normal 7 3 2 2 3" xfId="5647"/>
    <cellStyle name="Normal 7 3 2 2 3 2" xfId="13674"/>
    <cellStyle name="Normal 7 3 2 2 3 2 2" xfId="29839"/>
    <cellStyle name="Normal 7 3 2 2 3 3" xfId="21814"/>
    <cellStyle name="Normal 7 3 2 2 4" xfId="15611"/>
    <cellStyle name="Normal 7 3 2 2 4 2" xfId="31776"/>
    <cellStyle name="Normal 7 3 2 2 5" xfId="9123"/>
    <cellStyle name="Normal 7 3 2 2 5 2" xfId="25290"/>
    <cellStyle name="Normal 7 3 2 2 6" xfId="7584"/>
    <cellStyle name="Normal 7 3 2 2 6 2" xfId="23751"/>
    <cellStyle name="Normal 7 3 2 2 7" xfId="17264"/>
    <cellStyle name="Normal 7 3 2 3" xfId="1430"/>
    <cellStyle name="Normal 7 3 2 3 2" xfId="3711"/>
    <cellStyle name="Normal 7 3 2 3 2 2" xfId="11744"/>
    <cellStyle name="Normal 7 3 2 3 2 2 2" xfId="27909"/>
    <cellStyle name="Normal 7 3 2 3 2 3" xfId="19884"/>
    <cellStyle name="Normal 7 3 2 3 3" xfId="6044"/>
    <cellStyle name="Normal 7 3 2 3 3 2" xfId="14071"/>
    <cellStyle name="Normal 7 3 2 3 3 2 2" xfId="30236"/>
    <cellStyle name="Normal 7 3 2 3 3 3" xfId="22211"/>
    <cellStyle name="Normal 7 3 2 3 4" xfId="16008"/>
    <cellStyle name="Normal 7 3 2 3 4 2" xfId="32173"/>
    <cellStyle name="Normal 7 3 2 3 5" xfId="9521"/>
    <cellStyle name="Normal 7 3 2 3 5 2" xfId="25687"/>
    <cellStyle name="Normal 7 3 2 3 6" xfId="7981"/>
    <cellStyle name="Normal 7 3 2 3 6 2" xfId="24148"/>
    <cellStyle name="Normal 7 3 2 3 7" xfId="17661"/>
    <cellStyle name="Normal 7 3 2 4" xfId="1846"/>
    <cellStyle name="Normal 7 3 2 4 2" xfId="4127"/>
    <cellStyle name="Normal 7 3 2 4 2 2" xfId="12159"/>
    <cellStyle name="Normal 7 3 2 4 2 2 2" xfId="28324"/>
    <cellStyle name="Normal 7 3 2 4 2 3" xfId="20299"/>
    <cellStyle name="Normal 7 3 2 4 3" xfId="6459"/>
    <cellStyle name="Normal 7 3 2 4 3 2" xfId="14486"/>
    <cellStyle name="Normal 7 3 2 4 3 2 2" xfId="30651"/>
    <cellStyle name="Normal 7 3 2 4 3 3" xfId="22626"/>
    <cellStyle name="Normal 7 3 2 4 4" xfId="16423"/>
    <cellStyle name="Normal 7 3 2 4 4 2" xfId="32588"/>
    <cellStyle name="Normal 7 3 2 4 5" xfId="9937"/>
    <cellStyle name="Normal 7 3 2 4 5 2" xfId="26102"/>
    <cellStyle name="Normal 7 3 2 4 6" xfId="8396"/>
    <cellStyle name="Normal 7 3 2 4 6 2" xfId="24563"/>
    <cellStyle name="Normal 7 3 2 4 7" xfId="18076"/>
    <cellStyle name="Normal 7 3 2 5" xfId="2245"/>
    <cellStyle name="Normal 7 3 2 5 2" xfId="4526"/>
    <cellStyle name="Normal 7 3 2 5 2 2" xfId="12556"/>
    <cellStyle name="Normal 7 3 2 5 2 2 2" xfId="28721"/>
    <cellStyle name="Normal 7 3 2 5 2 3" xfId="20696"/>
    <cellStyle name="Normal 7 3 2 5 3" xfId="6856"/>
    <cellStyle name="Normal 7 3 2 5 3 2" xfId="14883"/>
    <cellStyle name="Normal 7 3 2 5 3 2 2" xfId="31048"/>
    <cellStyle name="Normal 7 3 2 5 3 3" xfId="23023"/>
    <cellStyle name="Normal 7 3 2 5 4" xfId="10334"/>
    <cellStyle name="Normal 7 3 2 5 4 2" xfId="26499"/>
    <cellStyle name="Normal 7 3 2 5 5" xfId="18474"/>
    <cellStyle name="Normal 7 3 2 6" xfId="2888"/>
    <cellStyle name="Normal 7 3 2 6 2" xfId="5250"/>
    <cellStyle name="Normal 7 3 2 6 2 2" xfId="13277"/>
    <cellStyle name="Normal 7 3 2 6 2 2 2" xfId="29442"/>
    <cellStyle name="Normal 7 3 2 6 2 3" xfId="21417"/>
    <cellStyle name="Normal 7 3 2 6 3" xfId="10950"/>
    <cellStyle name="Normal 7 3 2 6 3 2" xfId="27115"/>
    <cellStyle name="Normal 7 3 2 6 4" xfId="19090"/>
    <cellStyle name="Normal 7 3 2 7" xfId="2655"/>
    <cellStyle name="Normal 7 3 2 7 2" xfId="10735"/>
    <cellStyle name="Normal 7 3 2 7 2 2" xfId="26900"/>
    <cellStyle name="Normal 7 3 2 7 3" xfId="18875"/>
    <cellStyle name="Normal 7 3 2 8" xfId="4924"/>
    <cellStyle name="Normal 7 3 2 8 2" xfId="12951"/>
    <cellStyle name="Normal 7 3 2 8 2 2" xfId="29116"/>
    <cellStyle name="Normal 7 3 2 8 3" xfId="21091"/>
    <cellStyle name="Normal 7 3 2 9" xfId="15214"/>
    <cellStyle name="Normal 7 3 2 9 2" xfId="31379"/>
    <cellStyle name="Normal 7 3 3" xfId="504"/>
    <cellStyle name="Normal 7 3 3 10" xfId="8725"/>
    <cellStyle name="Normal 7 3 3 10 2" xfId="24892"/>
    <cellStyle name="Normal 7 3 3 11" xfId="7186"/>
    <cellStyle name="Normal 7 3 3 11 2" xfId="23353"/>
    <cellStyle name="Normal 7 3 3 12" xfId="16865"/>
    <cellStyle name="Normal 7 3 3 2" xfId="1020"/>
    <cellStyle name="Normal 7 3 3 2 2" xfId="3311"/>
    <cellStyle name="Normal 7 3 3 2 2 2" xfId="11346"/>
    <cellStyle name="Normal 7 3 3 2 2 2 2" xfId="27511"/>
    <cellStyle name="Normal 7 3 3 2 2 3" xfId="19486"/>
    <cellStyle name="Normal 7 3 3 2 3" xfId="5646"/>
    <cellStyle name="Normal 7 3 3 2 3 2" xfId="13673"/>
    <cellStyle name="Normal 7 3 3 2 3 2 2" xfId="29838"/>
    <cellStyle name="Normal 7 3 3 2 3 3" xfId="21813"/>
    <cellStyle name="Normal 7 3 3 2 4" xfId="15610"/>
    <cellStyle name="Normal 7 3 3 2 4 2" xfId="31775"/>
    <cellStyle name="Normal 7 3 3 2 5" xfId="9122"/>
    <cellStyle name="Normal 7 3 3 2 5 2" xfId="25289"/>
    <cellStyle name="Normal 7 3 3 2 6" xfId="7583"/>
    <cellStyle name="Normal 7 3 3 2 6 2" xfId="23750"/>
    <cellStyle name="Normal 7 3 3 2 7" xfId="17263"/>
    <cellStyle name="Normal 7 3 3 3" xfId="1429"/>
    <cellStyle name="Normal 7 3 3 3 2" xfId="3710"/>
    <cellStyle name="Normal 7 3 3 3 2 2" xfId="11743"/>
    <cellStyle name="Normal 7 3 3 3 2 2 2" xfId="27908"/>
    <cellStyle name="Normal 7 3 3 3 2 3" xfId="19883"/>
    <cellStyle name="Normal 7 3 3 3 3" xfId="6043"/>
    <cellStyle name="Normal 7 3 3 3 3 2" xfId="14070"/>
    <cellStyle name="Normal 7 3 3 3 3 2 2" xfId="30235"/>
    <cellStyle name="Normal 7 3 3 3 3 3" xfId="22210"/>
    <cellStyle name="Normal 7 3 3 3 4" xfId="16007"/>
    <cellStyle name="Normal 7 3 3 3 4 2" xfId="32172"/>
    <cellStyle name="Normal 7 3 3 3 5" xfId="9520"/>
    <cellStyle name="Normal 7 3 3 3 5 2" xfId="25686"/>
    <cellStyle name="Normal 7 3 3 3 6" xfId="7980"/>
    <cellStyle name="Normal 7 3 3 3 6 2" xfId="24147"/>
    <cellStyle name="Normal 7 3 3 3 7" xfId="17660"/>
    <cellStyle name="Normal 7 3 3 4" xfId="1845"/>
    <cellStyle name="Normal 7 3 3 4 2" xfId="4126"/>
    <cellStyle name="Normal 7 3 3 4 2 2" xfId="12158"/>
    <cellStyle name="Normal 7 3 3 4 2 2 2" xfId="28323"/>
    <cellStyle name="Normal 7 3 3 4 2 3" xfId="20298"/>
    <cellStyle name="Normal 7 3 3 4 3" xfId="6458"/>
    <cellStyle name="Normal 7 3 3 4 3 2" xfId="14485"/>
    <cellStyle name="Normal 7 3 3 4 3 2 2" xfId="30650"/>
    <cellStyle name="Normal 7 3 3 4 3 3" xfId="22625"/>
    <cellStyle name="Normal 7 3 3 4 4" xfId="16422"/>
    <cellStyle name="Normal 7 3 3 4 4 2" xfId="32587"/>
    <cellStyle name="Normal 7 3 3 4 5" xfId="9936"/>
    <cellStyle name="Normal 7 3 3 4 5 2" xfId="26101"/>
    <cellStyle name="Normal 7 3 3 4 6" xfId="8395"/>
    <cellStyle name="Normal 7 3 3 4 6 2" xfId="24562"/>
    <cellStyle name="Normal 7 3 3 4 7" xfId="18075"/>
    <cellStyle name="Normal 7 3 3 5" xfId="2244"/>
    <cellStyle name="Normal 7 3 3 5 2" xfId="4525"/>
    <cellStyle name="Normal 7 3 3 5 2 2" xfId="12555"/>
    <cellStyle name="Normal 7 3 3 5 2 2 2" xfId="28720"/>
    <cellStyle name="Normal 7 3 3 5 2 3" xfId="20695"/>
    <cellStyle name="Normal 7 3 3 5 3" xfId="6855"/>
    <cellStyle name="Normal 7 3 3 5 3 2" xfId="14882"/>
    <cellStyle name="Normal 7 3 3 5 3 2 2" xfId="31047"/>
    <cellStyle name="Normal 7 3 3 5 3 3" xfId="23022"/>
    <cellStyle name="Normal 7 3 3 5 4" xfId="10333"/>
    <cellStyle name="Normal 7 3 3 5 4 2" xfId="26498"/>
    <cellStyle name="Normal 7 3 3 5 5" xfId="18473"/>
    <cellStyle name="Normal 7 3 3 6" xfId="2887"/>
    <cellStyle name="Normal 7 3 3 6 2" xfId="5249"/>
    <cellStyle name="Normal 7 3 3 6 2 2" xfId="13276"/>
    <cellStyle name="Normal 7 3 3 6 2 2 2" xfId="29441"/>
    <cellStyle name="Normal 7 3 3 6 2 3" xfId="21416"/>
    <cellStyle name="Normal 7 3 3 6 3" xfId="10949"/>
    <cellStyle name="Normal 7 3 3 6 3 2" xfId="27114"/>
    <cellStyle name="Normal 7 3 3 6 4" xfId="19089"/>
    <cellStyle name="Normal 7 3 3 7" xfId="2654"/>
    <cellStyle name="Normal 7 3 3 7 2" xfId="10734"/>
    <cellStyle name="Normal 7 3 3 7 2 2" xfId="26899"/>
    <cellStyle name="Normal 7 3 3 7 3" xfId="18874"/>
    <cellStyle name="Normal 7 3 3 8" xfId="4923"/>
    <cellStyle name="Normal 7 3 3 8 2" xfId="12950"/>
    <cellStyle name="Normal 7 3 3 8 2 2" xfId="29115"/>
    <cellStyle name="Normal 7 3 3 8 3" xfId="21090"/>
    <cellStyle name="Normal 7 3 3 9" xfId="15213"/>
    <cellStyle name="Normal 7 3 3 9 2" xfId="31378"/>
    <cellStyle name="Normal 7 3 4" xfId="643"/>
    <cellStyle name="Normal 7 3 4 10" xfId="8822"/>
    <cellStyle name="Normal 7 3 4 10 2" xfId="24989"/>
    <cellStyle name="Normal 7 3 4 11" xfId="7283"/>
    <cellStyle name="Normal 7 3 4 11 2" xfId="23450"/>
    <cellStyle name="Normal 7 3 4 12" xfId="16963"/>
    <cellStyle name="Normal 7 3 4 2" xfId="1127"/>
    <cellStyle name="Normal 7 3 4 2 2" xfId="3408"/>
    <cellStyle name="Normal 7 3 4 2 2 2" xfId="11443"/>
    <cellStyle name="Normal 7 3 4 2 2 2 2" xfId="27608"/>
    <cellStyle name="Normal 7 3 4 2 2 3" xfId="19583"/>
    <cellStyle name="Normal 7 3 4 2 3" xfId="5743"/>
    <cellStyle name="Normal 7 3 4 2 3 2" xfId="13770"/>
    <cellStyle name="Normal 7 3 4 2 3 2 2" xfId="29935"/>
    <cellStyle name="Normal 7 3 4 2 3 3" xfId="21910"/>
    <cellStyle name="Normal 7 3 4 2 4" xfId="15707"/>
    <cellStyle name="Normal 7 3 4 2 4 2" xfId="31872"/>
    <cellStyle name="Normal 7 3 4 2 5" xfId="9219"/>
    <cellStyle name="Normal 7 3 4 2 5 2" xfId="25386"/>
    <cellStyle name="Normal 7 3 4 2 6" xfId="7680"/>
    <cellStyle name="Normal 7 3 4 2 6 2" xfId="23847"/>
    <cellStyle name="Normal 7 3 4 2 7" xfId="17360"/>
    <cellStyle name="Normal 7 3 4 3" xfId="1526"/>
    <cellStyle name="Normal 7 3 4 3 2" xfId="3807"/>
    <cellStyle name="Normal 7 3 4 3 2 2" xfId="11840"/>
    <cellStyle name="Normal 7 3 4 3 2 2 2" xfId="28005"/>
    <cellStyle name="Normal 7 3 4 3 2 3" xfId="19980"/>
    <cellStyle name="Normal 7 3 4 3 3" xfId="6140"/>
    <cellStyle name="Normal 7 3 4 3 3 2" xfId="14167"/>
    <cellStyle name="Normal 7 3 4 3 3 2 2" xfId="30332"/>
    <cellStyle name="Normal 7 3 4 3 3 3" xfId="22307"/>
    <cellStyle name="Normal 7 3 4 3 4" xfId="16104"/>
    <cellStyle name="Normal 7 3 4 3 4 2" xfId="32269"/>
    <cellStyle name="Normal 7 3 4 3 5" xfId="9617"/>
    <cellStyle name="Normal 7 3 4 3 5 2" xfId="25783"/>
    <cellStyle name="Normal 7 3 4 3 6" xfId="8077"/>
    <cellStyle name="Normal 7 3 4 3 6 2" xfId="24244"/>
    <cellStyle name="Normal 7 3 4 3 7" xfId="17757"/>
    <cellStyle name="Normal 7 3 4 4" xfId="1942"/>
    <cellStyle name="Normal 7 3 4 4 2" xfId="4223"/>
    <cellStyle name="Normal 7 3 4 4 2 2" xfId="12255"/>
    <cellStyle name="Normal 7 3 4 4 2 2 2" xfId="28420"/>
    <cellStyle name="Normal 7 3 4 4 2 3" xfId="20395"/>
    <cellStyle name="Normal 7 3 4 4 3" xfId="6555"/>
    <cellStyle name="Normal 7 3 4 4 3 2" xfId="14582"/>
    <cellStyle name="Normal 7 3 4 4 3 2 2" xfId="30747"/>
    <cellStyle name="Normal 7 3 4 4 3 3" xfId="22722"/>
    <cellStyle name="Normal 7 3 4 4 4" xfId="16519"/>
    <cellStyle name="Normal 7 3 4 4 4 2" xfId="32684"/>
    <cellStyle name="Normal 7 3 4 4 5" xfId="10033"/>
    <cellStyle name="Normal 7 3 4 4 5 2" xfId="26198"/>
    <cellStyle name="Normal 7 3 4 4 6" xfId="8492"/>
    <cellStyle name="Normal 7 3 4 4 6 2" xfId="24659"/>
    <cellStyle name="Normal 7 3 4 4 7" xfId="18172"/>
    <cellStyle name="Normal 7 3 4 5" xfId="2341"/>
    <cellStyle name="Normal 7 3 4 5 2" xfId="4622"/>
    <cellStyle name="Normal 7 3 4 5 2 2" xfId="12652"/>
    <cellStyle name="Normal 7 3 4 5 2 2 2" xfId="28817"/>
    <cellStyle name="Normal 7 3 4 5 2 3" xfId="20792"/>
    <cellStyle name="Normal 7 3 4 5 3" xfId="6952"/>
    <cellStyle name="Normal 7 3 4 5 3 2" xfId="14979"/>
    <cellStyle name="Normal 7 3 4 5 3 2 2" xfId="31144"/>
    <cellStyle name="Normal 7 3 4 5 3 3" xfId="23119"/>
    <cellStyle name="Normal 7 3 4 5 4" xfId="10430"/>
    <cellStyle name="Normal 7 3 4 5 4 2" xfId="26595"/>
    <cellStyle name="Normal 7 3 4 5 5" xfId="18570"/>
    <cellStyle name="Normal 7 3 4 6" xfId="3000"/>
    <cellStyle name="Normal 7 3 4 6 2" xfId="5346"/>
    <cellStyle name="Normal 7 3 4 6 2 2" xfId="13373"/>
    <cellStyle name="Normal 7 3 4 6 2 2 2" xfId="29538"/>
    <cellStyle name="Normal 7 3 4 6 2 3" xfId="21513"/>
    <cellStyle name="Normal 7 3 4 6 3" xfId="11046"/>
    <cellStyle name="Normal 7 3 4 6 3 2" xfId="27211"/>
    <cellStyle name="Normal 7 3 4 6 4" xfId="19186"/>
    <cellStyle name="Normal 7 3 4 7" xfId="2752"/>
    <cellStyle name="Normal 7 3 4 7 2" xfId="10827"/>
    <cellStyle name="Normal 7 3 4 7 2 2" xfId="26992"/>
    <cellStyle name="Normal 7 3 4 7 3" xfId="18967"/>
    <cellStyle name="Normal 7 3 4 8" xfId="5016"/>
    <cellStyle name="Normal 7 3 4 8 2" xfId="13043"/>
    <cellStyle name="Normal 7 3 4 8 2 2" xfId="29208"/>
    <cellStyle name="Normal 7 3 4 8 3" xfId="21183"/>
    <cellStyle name="Normal 7 3 4 9" xfId="15310"/>
    <cellStyle name="Normal 7 3 4 9 2" xfId="31475"/>
    <cellStyle name="Normal 7 3 5" xfId="841"/>
    <cellStyle name="Normal 7 3 6" xfId="700"/>
    <cellStyle name="Normal 7 3 6 2" xfId="3054"/>
    <cellStyle name="Normal 7 3 6 2 2" xfId="11098"/>
    <cellStyle name="Normal 7 3 6 2 2 2" xfId="27263"/>
    <cellStyle name="Normal 7 3 6 2 3" xfId="19238"/>
    <cellStyle name="Normal 7 3 6 3" xfId="5398"/>
    <cellStyle name="Normal 7 3 6 3 2" xfId="13425"/>
    <cellStyle name="Normal 7 3 6 3 2 2" xfId="29590"/>
    <cellStyle name="Normal 7 3 6 3 3" xfId="21565"/>
    <cellStyle name="Normal 7 3 6 4" xfId="15362"/>
    <cellStyle name="Normal 7 3 6 4 2" xfId="31527"/>
    <cellStyle name="Normal 7 3 6 5" xfId="8874"/>
    <cellStyle name="Normal 7 3 6 5 2" xfId="25041"/>
    <cellStyle name="Normal 7 3 6 6" xfId="7335"/>
    <cellStyle name="Normal 7 3 6 6 2" xfId="23502"/>
    <cellStyle name="Normal 7 3 6 7" xfId="17015"/>
    <cellStyle name="Normal 7 3 7" xfId="1180"/>
    <cellStyle name="Normal 7 3 7 2" xfId="3461"/>
    <cellStyle name="Normal 7 3 7 2 2" xfId="11495"/>
    <cellStyle name="Normal 7 3 7 2 2 2" xfId="27660"/>
    <cellStyle name="Normal 7 3 7 2 3" xfId="19635"/>
    <cellStyle name="Normal 7 3 7 3" xfId="5795"/>
    <cellStyle name="Normal 7 3 7 3 2" xfId="13822"/>
    <cellStyle name="Normal 7 3 7 3 2 2" xfId="29987"/>
    <cellStyle name="Normal 7 3 7 3 3" xfId="21962"/>
    <cellStyle name="Normal 7 3 7 4" xfId="15759"/>
    <cellStyle name="Normal 7 3 7 4 2" xfId="31924"/>
    <cellStyle name="Normal 7 3 7 5" xfId="9271"/>
    <cellStyle name="Normal 7 3 7 5 2" xfId="25438"/>
    <cellStyle name="Normal 7 3 7 6" xfId="7732"/>
    <cellStyle name="Normal 7 3 7 6 2" xfId="23899"/>
    <cellStyle name="Normal 7 3 7 7" xfId="17412"/>
    <cellStyle name="Normal 7 3 8" xfId="1597"/>
    <cellStyle name="Normal 7 3 8 2" xfId="3878"/>
    <cellStyle name="Normal 7 3 8 2 2" xfId="11910"/>
    <cellStyle name="Normal 7 3 8 2 2 2" xfId="28075"/>
    <cellStyle name="Normal 7 3 8 2 3" xfId="20050"/>
    <cellStyle name="Normal 7 3 8 3" xfId="6210"/>
    <cellStyle name="Normal 7 3 8 3 2" xfId="14237"/>
    <cellStyle name="Normal 7 3 8 3 2 2" xfId="30402"/>
    <cellStyle name="Normal 7 3 8 3 3" xfId="22377"/>
    <cellStyle name="Normal 7 3 8 4" xfId="16174"/>
    <cellStyle name="Normal 7 3 8 4 2" xfId="32339"/>
    <cellStyle name="Normal 7 3 8 5" xfId="9688"/>
    <cellStyle name="Normal 7 3 8 5 2" xfId="25853"/>
    <cellStyle name="Normal 7 3 8 6" xfId="8147"/>
    <cellStyle name="Normal 7 3 8 6 2" xfId="24314"/>
    <cellStyle name="Normal 7 3 8 7" xfId="17827"/>
    <cellStyle name="Normal 7 3 9" xfId="1995"/>
    <cellStyle name="Normal 7 3 9 2" xfId="4276"/>
    <cellStyle name="Normal 7 3 9 2 2" xfId="12307"/>
    <cellStyle name="Normal 7 3 9 2 2 2" xfId="28472"/>
    <cellStyle name="Normal 7 3 9 2 3" xfId="20447"/>
    <cellStyle name="Normal 7 3 9 3" xfId="6607"/>
    <cellStyle name="Normal 7 3 9 3 2" xfId="14634"/>
    <cellStyle name="Normal 7 3 9 3 2 2" xfId="30799"/>
    <cellStyle name="Normal 7 3 9 3 3" xfId="22774"/>
    <cellStyle name="Normal 7 3 9 4" xfId="10085"/>
    <cellStyle name="Normal 7 3 9 4 2" xfId="26250"/>
    <cellStyle name="Normal 7 3 9 5" xfId="18225"/>
    <cellStyle name="Normal 7 4" xfId="210"/>
    <cellStyle name="Normal 7 4 10" xfId="2518"/>
    <cellStyle name="Normal 7 4 10 2" xfId="10606"/>
    <cellStyle name="Normal 7 4 10 2 2" xfId="26771"/>
    <cellStyle name="Normal 7 4 10 3" xfId="18746"/>
    <cellStyle name="Normal 7 4 11" xfId="4706"/>
    <cellStyle name="Normal 7 4 11 2" xfId="12733"/>
    <cellStyle name="Normal 7 4 11 2 2" xfId="28898"/>
    <cellStyle name="Normal 7 4 11 3" xfId="20873"/>
    <cellStyle name="Normal 7 4 2" xfId="507"/>
    <cellStyle name="Normal 7 4 2 10" xfId="8728"/>
    <cellStyle name="Normal 7 4 2 10 2" xfId="24895"/>
    <cellStyle name="Normal 7 4 2 11" xfId="7189"/>
    <cellStyle name="Normal 7 4 2 11 2" xfId="23356"/>
    <cellStyle name="Normal 7 4 2 12" xfId="16868"/>
    <cellStyle name="Normal 7 4 2 2" xfId="1023"/>
    <cellStyle name="Normal 7 4 2 2 2" xfId="3314"/>
    <cellStyle name="Normal 7 4 2 2 2 2" xfId="11349"/>
    <cellStyle name="Normal 7 4 2 2 2 2 2" xfId="27514"/>
    <cellStyle name="Normal 7 4 2 2 2 3" xfId="19489"/>
    <cellStyle name="Normal 7 4 2 2 3" xfId="5649"/>
    <cellStyle name="Normal 7 4 2 2 3 2" xfId="13676"/>
    <cellStyle name="Normal 7 4 2 2 3 2 2" xfId="29841"/>
    <cellStyle name="Normal 7 4 2 2 3 3" xfId="21816"/>
    <cellStyle name="Normal 7 4 2 2 4" xfId="15613"/>
    <cellStyle name="Normal 7 4 2 2 4 2" xfId="31778"/>
    <cellStyle name="Normal 7 4 2 2 5" xfId="9125"/>
    <cellStyle name="Normal 7 4 2 2 5 2" xfId="25292"/>
    <cellStyle name="Normal 7 4 2 2 6" xfId="7586"/>
    <cellStyle name="Normal 7 4 2 2 6 2" xfId="23753"/>
    <cellStyle name="Normal 7 4 2 2 7" xfId="17266"/>
    <cellStyle name="Normal 7 4 2 3" xfId="1432"/>
    <cellStyle name="Normal 7 4 2 3 2" xfId="3713"/>
    <cellStyle name="Normal 7 4 2 3 2 2" xfId="11746"/>
    <cellStyle name="Normal 7 4 2 3 2 2 2" xfId="27911"/>
    <cellStyle name="Normal 7 4 2 3 2 3" xfId="19886"/>
    <cellStyle name="Normal 7 4 2 3 3" xfId="6046"/>
    <cellStyle name="Normal 7 4 2 3 3 2" xfId="14073"/>
    <cellStyle name="Normal 7 4 2 3 3 2 2" xfId="30238"/>
    <cellStyle name="Normal 7 4 2 3 3 3" xfId="22213"/>
    <cellStyle name="Normal 7 4 2 3 4" xfId="16010"/>
    <cellStyle name="Normal 7 4 2 3 4 2" xfId="32175"/>
    <cellStyle name="Normal 7 4 2 3 5" xfId="9523"/>
    <cellStyle name="Normal 7 4 2 3 5 2" xfId="25689"/>
    <cellStyle name="Normal 7 4 2 3 6" xfId="7983"/>
    <cellStyle name="Normal 7 4 2 3 6 2" xfId="24150"/>
    <cellStyle name="Normal 7 4 2 3 7" xfId="17663"/>
    <cellStyle name="Normal 7 4 2 4" xfId="1848"/>
    <cellStyle name="Normal 7 4 2 4 2" xfId="4129"/>
    <cellStyle name="Normal 7 4 2 4 2 2" xfId="12161"/>
    <cellStyle name="Normal 7 4 2 4 2 2 2" xfId="28326"/>
    <cellStyle name="Normal 7 4 2 4 2 3" xfId="20301"/>
    <cellStyle name="Normal 7 4 2 4 3" xfId="6461"/>
    <cellStyle name="Normal 7 4 2 4 3 2" xfId="14488"/>
    <cellStyle name="Normal 7 4 2 4 3 2 2" xfId="30653"/>
    <cellStyle name="Normal 7 4 2 4 3 3" xfId="22628"/>
    <cellStyle name="Normal 7 4 2 4 4" xfId="16425"/>
    <cellStyle name="Normal 7 4 2 4 4 2" xfId="32590"/>
    <cellStyle name="Normal 7 4 2 4 5" xfId="9939"/>
    <cellStyle name="Normal 7 4 2 4 5 2" xfId="26104"/>
    <cellStyle name="Normal 7 4 2 4 6" xfId="8398"/>
    <cellStyle name="Normal 7 4 2 4 6 2" xfId="24565"/>
    <cellStyle name="Normal 7 4 2 4 7" xfId="18078"/>
    <cellStyle name="Normal 7 4 2 5" xfId="2247"/>
    <cellStyle name="Normal 7 4 2 5 2" xfId="4528"/>
    <cellStyle name="Normal 7 4 2 5 2 2" xfId="12558"/>
    <cellStyle name="Normal 7 4 2 5 2 2 2" xfId="28723"/>
    <cellStyle name="Normal 7 4 2 5 2 3" xfId="20698"/>
    <cellStyle name="Normal 7 4 2 5 3" xfId="6858"/>
    <cellStyle name="Normal 7 4 2 5 3 2" xfId="14885"/>
    <cellStyle name="Normal 7 4 2 5 3 2 2" xfId="31050"/>
    <cellStyle name="Normal 7 4 2 5 3 3" xfId="23025"/>
    <cellStyle name="Normal 7 4 2 5 4" xfId="10336"/>
    <cellStyle name="Normal 7 4 2 5 4 2" xfId="26501"/>
    <cellStyle name="Normal 7 4 2 5 5" xfId="18476"/>
    <cellStyle name="Normal 7 4 2 6" xfId="2890"/>
    <cellStyle name="Normal 7 4 2 6 2" xfId="5252"/>
    <cellStyle name="Normal 7 4 2 6 2 2" xfId="13279"/>
    <cellStyle name="Normal 7 4 2 6 2 2 2" xfId="29444"/>
    <cellStyle name="Normal 7 4 2 6 2 3" xfId="21419"/>
    <cellStyle name="Normal 7 4 2 6 3" xfId="10952"/>
    <cellStyle name="Normal 7 4 2 6 3 2" xfId="27117"/>
    <cellStyle name="Normal 7 4 2 6 4" xfId="19092"/>
    <cellStyle name="Normal 7 4 2 7" xfId="2657"/>
    <cellStyle name="Normal 7 4 2 7 2" xfId="10737"/>
    <cellStyle name="Normal 7 4 2 7 2 2" xfId="26902"/>
    <cellStyle name="Normal 7 4 2 7 3" xfId="18877"/>
    <cellStyle name="Normal 7 4 2 8" xfId="4926"/>
    <cellStyle name="Normal 7 4 2 8 2" xfId="12953"/>
    <cellStyle name="Normal 7 4 2 8 2 2" xfId="29118"/>
    <cellStyle name="Normal 7 4 2 8 3" xfId="21093"/>
    <cellStyle name="Normal 7 4 2 9" xfId="15216"/>
    <cellStyle name="Normal 7 4 2 9 2" xfId="31381"/>
    <cellStyle name="Normal 7 4 3" xfId="506"/>
    <cellStyle name="Normal 7 4 3 10" xfId="8727"/>
    <cellStyle name="Normal 7 4 3 10 2" xfId="24894"/>
    <cellStyle name="Normal 7 4 3 11" xfId="7188"/>
    <cellStyle name="Normal 7 4 3 11 2" xfId="23355"/>
    <cellStyle name="Normal 7 4 3 12" xfId="16867"/>
    <cellStyle name="Normal 7 4 3 2" xfId="1022"/>
    <cellStyle name="Normal 7 4 3 2 2" xfId="3313"/>
    <cellStyle name="Normal 7 4 3 2 2 2" xfId="11348"/>
    <cellStyle name="Normal 7 4 3 2 2 2 2" xfId="27513"/>
    <cellStyle name="Normal 7 4 3 2 2 3" xfId="19488"/>
    <cellStyle name="Normal 7 4 3 2 3" xfId="5648"/>
    <cellStyle name="Normal 7 4 3 2 3 2" xfId="13675"/>
    <cellStyle name="Normal 7 4 3 2 3 2 2" xfId="29840"/>
    <cellStyle name="Normal 7 4 3 2 3 3" xfId="21815"/>
    <cellStyle name="Normal 7 4 3 2 4" xfId="15612"/>
    <cellStyle name="Normal 7 4 3 2 4 2" xfId="31777"/>
    <cellStyle name="Normal 7 4 3 2 5" xfId="9124"/>
    <cellStyle name="Normal 7 4 3 2 5 2" xfId="25291"/>
    <cellStyle name="Normal 7 4 3 2 6" xfId="7585"/>
    <cellStyle name="Normal 7 4 3 2 6 2" xfId="23752"/>
    <cellStyle name="Normal 7 4 3 2 7" xfId="17265"/>
    <cellStyle name="Normal 7 4 3 3" xfId="1431"/>
    <cellStyle name="Normal 7 4 3 3 2" xfId="3712"/>
    <cellStyle name="Normal 7 4 3 3 2 2" xfId="11745"/>
    <cellStyle name="Normal 7 4 3 3 2 2 2" xfId="27910"/>
    <cellStyle name="Normal 7 4 3 3 2 3" xfId="19885"/>
    <cellStyle name="Normal 7 4 3 3 3" xfId="6045"/>
    <cellStyle name="Normal 7 4 3 3 3 2" xfId="14072"/>
    <cellStyle name="Normal 7 4 3 3 3 2 2" xfId="30237"/>
    <cellStyle name="Normal 7 4 3 3 3 3" xfId="22212"/>
    <cellStyle name="Normal 7 4 3 3 4" xfId="16009"/>
    <cellStyle name="Normal 7 4 3 3 4 2" xfId="32174"/>
    <cellStyle name="Normal 7 4 3 3 5" xfId="9522"/>
    <cellStyle name="Normal 7 4 3 3 5 2" xfId="25688"/>
    <cellStyle name="Normal 7 4 3 3 6" xfId="7982"/>
    <cellStyle name="Normal 7 4 3 3 6 2" xfId="24149"/>
    <cellStyle name="Normal 7 4 3 3 7" xfId="17662"/>
    <cellStyle name="Normal 7 4 3 4" xfId="1847"/>
    <cellStyle name="Normal 7 4 3 4 2" xfId="4128"/>
    <cellStyle name="Normal 7 4 3 4 2 2" xfId="12160"/>
    <cellStyle name="Normal 7 4 3 4 2 2 2" xfId="28325"/>
    <cellStyle name="Normal 7 4 3 4 2 3" xfId="20300"/>
    <cellStyle name="Normal 7 4 3 4 3" xfId="6460"/>
    <cellStyle name="Normal 7 4 3 4 3 2" xfId="14487"/>
    <cellStyle name="Normal 7 4 3 4 3 2 2" xfId="30652"/>
    <cellStyle name="Normal 7 4 3 4 3 3" xfId="22627"/>
    <cellStyle name="Normal 7 4 3 4 4" xfId="16424"/>
    <cellStyle name="Normal 7 4 3 4 4 2" xfId="32589"/>
    <cellStyle name="Normal 7 4 3 4 5" xfId="9938"/>
    <cellStyle name="Normal 7 4 3 4 5 2" xfId="26103"/>
    <cellStyle name="Normal 7 4 3 4 6" xfId="8397"/>
    <cellStyle name="Normal 7 4 3 4 6 2" xfId="24564"/>
    <cellStyle name="Normal 7 4 3 4 7" xfId="18077"/>
    <cellStyle name="Normal 7 4 3 5" xfId="2246"/>
    <cellStyle name="Normal 7 4 3 5 2" xfId="4527"/>
    <cellStyle name="Normal 7 4 3 5 2 2" xfId="12557"/>
    <cellStyle name="Normal 7 4 3 5 2 2 2" xfId="28722"/>
    <cellStyle name="Normal 7 4 3 5 2 3" xfId="20697"/>
    <cellStyle name="Normal 7 4 3 5 3" xfId="6857"/>
    <cellStyle name="Normal 7 4 3 5 3 2" xfId="14884"/>
    <cellStyle name="Normal 7 4 3 5 3 2 2" xfId="31049"/>
    <cellStyle name="Normal 7 4 3 5 3 3" xfId="23024"/>
    <cellStyle name="Normal 7 4 3 5 4" xfId="10335"/>
    <cellStyle name="Normal 7 4 3 5 4 2" xfId="26500"/>
    <cellStyle name="Normal 7 4 3 5 5" xfId="18475"/>
    <cellStyle name="Normal 7 4 3 6" xfId="2889"/>
    <cellStyle name="Normal 7 4 3 6 2" xfId="5251"/>
    <cellStyle name="Normal 7 4 3 6 2 2" xfId="13278"/>
    <cellStyle name="Normal 7 4 3 6 2 2 2" xfId="29443"/>
    <cellStyle name="Normal 7 4 3 6 2 3" xfId="21418"/>
    <cellStyle name="Normal 7 4 3 6 3" xfId="10951"/>
    <cellStyle name="Normal 7 4 3 6 3 2" xfId="27116"/>
    <cellStyle name="Normal 7 4 3 6 4" xfId="19091"/>
    <cellStyle name="Normal 7 4 3 7" xfId="2656"/>
    <cellStyle name="Normal 7 4 3 7 2" xfId="10736"/>
    <cellStyle name="Normal 7 4 3 7 2 2" xfId="26901"/>
    <cellStyle name="Normal 7 4 3 7 3" xfId="18876"/>
    <cellStyle name="Normal 7 4 3 8" xfId="4925"/>
    <cellStyle name="Normal 7 4 3 8 2" xfId="12952"/>
    <cellStyle name="Normal 7 4 3 8 2 2" xfId="29117"/>
    <cellStyle name="Normal 7 4 3 8 3" xfId="21092"/>
    <cellStyle name="Normal 7 4 3 9" xfId="15215"/>
    <cellStyle name="Normal 7 4 3 9 2" xfId="31380"/>
    <cellStyle name="Normal 7 4 4" xfId="644"/>
    <cellStyle name="Normal 7 4 4 10" xfId="8823"/>
    <cellStyle name="Normal 7 4 4 10 2" xfId="24990"/>
    <cellStyle name="Normal 7 4 4 11" xfId="7284"/>
    <cellStyle name="Normal 7 4 4 11 2" xfId="23451"/>
    <cellStyle name="Normal 7 4 4 12" xfId="16964"/>
    <cellStyle name="Normal 7 4 4 2" xfId="1128"/>
    <cellStyle name="Normal 7 4 4 2 2" xfId="3409"/>
    <cellStyle name="Normal 7 4 4 2 2 2" xfId="11444"/>
    <cellStyle name="Normal 7 4 4 2 2 2 2" xfId="27609"/>
    <cellStyle name="Normal 7 4 4 2 2 3" xfId="19584"/>
    <cellStyle name="Normal 7 4 4 2 3" xfId="5744"/>
    <cellStyle name="Normal 7 4 4 2 3 2" xfId="13771"/>
    <cellStyle name="Normal 7 4 4 2 3 2 2" xfId="29936"/>
    <cellStyle name="Normal 7 4 4 2 3 3" xfId="21911"/>
    <cellStyle name="Normal 7 4 4 2 4" xfId="15708"/>
    <cellStyle name="Normal 7 4 4 2 4 2" xfId="31873"/>
    <cellStyle name="Normal 7 4 4 2 5" xfId="9220"/>
    <cellStyle name="Normal 7 4 4 2 5 2" xfId="25387"/>
    <cellStyle name="Normal 7 4 4 2 6" xfId="7681"/>
    <cellStyle name="Normal 7 4 4 2 6 2" xfId="23848"/>
    <cellStyle name="Normal 7 4 4 2 7" xfId="17361"/>
    <cellStyle name="Normal 7 4 4 3" xfId="1527"/>
    <cellStyle name="Normal 7 4 4 3 2" xfId="3808"/>
    <cellStyle name="Normal 7 4 4 3 2 2" xfId="11841"/>
    <cellStyle name="Normal 7 4 4 3 2 2 2" xfId="28006"/>
    <cellStyle name="Normal 7 4 4 3 2 3" xfId="19981"/>
    <cellStyle name="Normal 7 4 4 3 3" xfId="6141"/>
    <cellStyle name="Normal 7 4 4 3 3 2" xfId="14168"/>
    <cellStyle name="Normal 7 4 4 3 3 2 2" xfId="30333"/>
    <cellStyle name="Normal 7 4 4 3 3 3" xfId="22308"/>
    <cellStyle name="Normal 7 4 4 3 4" xfId="16105"/>
    <cellStyle name="Normal 7 4 4 3 4 2" xfId="32270"/>
    <cellStyle name="Normal 7 4 4 3 5" xfId="9618"/>
    <cellStyle name="Normal 7 4 4 3 5 2" xfId="25784"/>
    <cellStyle name="Normal 7 4 4 3 6" xfId="8078"/>
    <cellStyle name="Normal 7 4 4 3 6 2" xfId="24245"/>
    <cellStyle name="Normal 7 4 4 3 7" xfId="17758"/>
    <cellStyle name="Normal 7 4 4 4" xfId="1943"/>
    <cellStyle name="Normal 7 4 4 4 2" xfId="4224"/>
    <cellStyle name="Normal 7 4 4 4 2 2" xfId="12256"/>
    <cellStyle name="Normal 7 4 4 4 2 2 2" xfId="28421"/>
    <cellStyle name="Normal 7 4 4 4 2 3" xfId="20396"/>
    <cellStyle name="Normal 7 4 4 4 3" xfId="6556"/>
    <cellStyle name="Normal 7 4 4 4 3 2" xfId="14583"/>
    <cellStyle name="Normal 7 4 4 4 3 2 2" xfId="30748"/>
    <cellStyle name="Normal 7 4 4 4 3 3" xfId="22723"/>
    <cellStyle name="Normal 7 4 4 4 4" xfId="16520"/>
    <cellStyle name="Normal 7 4 4 4 4 2" xfId="32685"/>
    <cellStyle name="Normal 7 4 4 4 5" xfId="10034"/>
    <cellStyle name="Normal 7 4 4 4 5 2" xfId="26199"/>
    <cellStyle name="Normal 7 4 4 4 6" xfId="8493"/>
    <cellStyle name="Normal 7 4 4 4 6 2" xfId="24660"/>
    <cellStyle name="Normal 7 4 4 4 7" xfId="18173"/>
    <cellStyle name="Normal 7 4 4 5" xfId="2342"/>
    <cellStyle name="Normal 7 4 4 5 2" xfId="4623"/>
    <cellStyle name="Normal 7 4 4 5 2 2" xfId="12653"/>
    <cellStyle name="Normal 7 4 4 5 2 2 2" xfId="28818"/>
    <cellStyle name="Normal 7 4 4 5 2 3" xfId="20793"/>
    <cellStyle name="Normal 7 4 4 5 3" xfId="6953"/>
    <cellStyle name="Normal 7 4 4 5 3 2" xfId="14980"/>
    <cellStyle name="Normal 7 4 4 5 3 2 2" xfId="31145"/>
    <cellStyle name="Normal 7 4 4 5 3 3" xfId="23120"/>
    <cellStyle name="Normal 7 4 4 5 4" xfId="10431"/>
    <cellStyle name="Normal 7 4 4 5 4 2" xfId="26596"/>
    <cellStyle name="Normal 7 4 4 5 5" xfId="18571"/>
    <cellStyle name="Normal 7 4 4 6" xfId="3001"/>
    <cellStyle name="Normal 7 4 4 6 2" xfId="5347"/>
    <cellStyle name="Normal 7 4 4 6 2 2" xfId="13374"/>
    <cellStyle name="Normal 7 4 4 6 2 2 2" xfId="29539"/>
    <cellStyle name="Normal 7 4 4 6 2 3" xfId="21514"/>
    <cellStyle name="Normal 7 4 4 6 3" xfId="11047"/>
    <cellStyle name="Normal 7 4 4 6 3 2" xfId="27212"/>
    <cellStyle name="Normal 7 4 4 6 4" xfId="19187"/>
    <cellStyle name="Normal 7 4 4 7" xfId="2753"/>
    <cellStyle name="Normal 7 4 4 7 2" xfId="10828"/>
    <cellStyle name="Normal 7 4 4 7 2 2" xfId="26993"/>
    <cellStyle name="Normal 7 4 4 7 3" xfId="18968"/>
    <cellStyle name="Normal 7 4 4 8" xfId="5017"/>
    <cellStyle name="Normal 7 4 4 8 2" xfId="13044"/>
    <cellStyle name="Normal 7 4 4 8 2 2" xfId="29209"/>
    <cellStyle name="Normal 7 4 4 8 3" xfId="21184"/>
    <cellStyle name="Normal 7 4 4 9" xfId="15311"/>
    <cellStyle name="Normal 7 4 4 9 2" xfId="31476"/>
    <cellStyle name="Normal 7 4 5" xfId="842"/>
    <cellStyle name="Normal 7 4 6" xfId="721"/>
    <cellStyle name="Normal 7 4 6 2" xfId="3075"/>
    <cellStyle name="Normal 7 4 6 2 2" xfId="11119"/>
    <cellStyle name="Normal 7 4 6 2 2 2" xfId="27284"/>
    <cellStyle name="Normal 7 4 6 2 3" xfId="19259"/>
    <cellStyle name="Normal 7 4 6 3" xfId="5419"/>
    <cellStyle name="Normal 7 4 6 3 2" xfId="13446"/>
    <cellStyle name="Normal 7 4 6 3 2 2" xfId="29611"/>
    <cellStyle name="Normal 7 4 6 3 3" xfId="21586"/>
    <cellStyle name="Normal 7 4 6 4" xfId="15383"/>
    <cellStyle name="Normal 7 4 6 4 2" xfId="31548"/>
    <cellStyle name="Normal 7 4 6 5" xfId="8895"/>
    <cellStyle name="Normal 7 4 6 5 2" xfId="25062"/>
    <cellStyle name="Normal 7 4 6 6" xfId="7356"/>
    <cellStyle name="Normal 7 4 6 6 2" xfId="23523"/>
    <cellStyle name="Normal 7 4 6 7" xfId="17036"/>
    <cellStyle name="Normal 7 4 7" xfId="1201"/>
    <cellStyle name="Normal 7 4 7 2" xfId="3482"/>
    <cellStyle name="Normal 7 4 7 2 2" xfId="11516"/>
    <cellStyle name="Normal 7 4 7 2 2 2" xfId="27681"/>
    <cellStyle name="Normal 7 4 7 2 3" xfId="19656"/>
    <cellStyle name="Normal 7 4 7 3" xfId="5816"/>
    <cellStyle name="Normal 7 4 7 3 2" xfId="13843"/>
    <cellStyle name="Normal 7 4 7 3 2 2" xfId="30008"/>
    <cellStyle name="Normal 7 4 7 3 3" xfId="21983"/>
    <cellStyle name="Normal 7 4 7 4" xfId="15780"/>
    <cellStyle name="Normal 7 4 7 4 2" xfId="31945"/>
    <cellStyle name="Normal 7 4 7 5" xfId="9292"/>
    <cellStyle name="Normal 7 4 7 5 2" xfId="25459"/>
    <cellStyle name="Normal 7 4 7 6" xfId="7753"/>
    <cellStyle name="Normal 7 4 7 6 2" xfId="23920"/>
    <cellStyle name="Normal 7 4 7 7" xfId="17433"/>
    <cellStyle name="Normal 7 4 8" xfId="1618"/>
    <cellStyle name="Normal 7 4 8 2" xfId="3899"/>
    <cellStyle name="Normal 7 4 8 2 2" xfId="11931"/>
    <cellStyle name="Normal 7 4 8 2 2 2" xfId="28096"/>
    <cellStyle name="Normal 7 4 8 2 3" xfId="20071"/>
    <cellStyle name="Normal 7 4 8 3" xfId="6231"/>
    <cellStyle name="Normal 7 4 8 3 2" xfId="14258"/>
    <cellStyle name="Normal 7 4 8 3 2 2" xfId="30423"/>
    <cellStyle name="Normal 7 4 8 3 3" xfId="22398"/>
    <cellStyle name="Normal 7 4 8 4" xfId="16195"/>
    <cellStyle name="Normal 7 4 8 4 2" xfId="32360"/>
    <cellStyle name="Normal 7 4 8 5" xfId="9709"/>
    <cellStyle name="Normal 7 4 8 5 2" xfId="25874"/>
    <cellStyle name="Normal 7 4 8 6" xfId="8168"/>
    <cellStyle name="Normal 7 4 8 6 2" xfId="24335"/>
    <cellStyle name="Normal 7 4 8 7" xfId="17848"/>
    <cellStyle name="Normal 7 4 9" xfId="2016"/>
    <cellStyle name="Normal 7 4 9 2" xfId="4297"/>
    <cellStyle name="Normal 7 4 9 2 2" xfId="12328"/>
    <cellStyle name="Normal 7 4 9 2 2 2" xfId="28493"/>
    <cellStyle name="Normal 7 4 9 2 3" xfId="20468"/>
    <cellStyle name="Normal 7 4 9 3" xfId="6628"/>
    <cellStyle name="Normal 7 4 9 3 2" xfId="14655"/>
    <cellStyle name="Normal 7 4 9 3 2 2" xfId="30820"/>
    <cellStyle name="Normal 7 4 9 3 3" xfId="22795"/>
    <cellStyle name="Normal 7 4 9 4" xfId="10106"/>
    <cellStyle name="Normal 7 4 9 4 2" xfId="26271"/>
    <cellStyle name="Normal 7 4 9 5" xfId="18246"/>
    <cellStyle name="Normal 7 5" xfId="211"/>
    <cellStyle name="Normal 7 5 2" xfId="212"/>
    <cellStyle name="Normal 7 5 3" xfId="508"/>
    <cellStyle name="Normal 7 5 3 10" xfId="8729"/>
    <cellStyle name="Normal 7 5 3 10 2" xfId="24896"/>
    <cellStyle name="Normal 7 5 3 11" xfId="7190"/>
    <cellStyle name="Normal 7 5 3 11 2" xfId="23357"/>
    <cellStyle name="Normal 7 5 3 12" xfId="16869"/>
    <cellStyle name="Normal 7 5 3 2" xfId="1024"/>
    <cellStyle name="Normal 7 5 3 2 2" xfId="3315"/>
    <cellStyle name="Normal 7 5 3 2 2 2" xfId="11350"/>
    <cellStyle name="Normal 7 5 3 2 2 2 2" xfId="27515"/>
    <cellStyle name="Normal 7 5 3 2 2 3" xfId="19490"/>
    <cellStyle name="Normal 7 5 3 2 3" xfId="5650"/>
    <cellStyle name="Normal 7 5 3 2 3 2" xfId="13677"/>
    <cellStyle name="Normal 7 5 3 2 3 2 2" xfId="29842"/>
    <cellStyle name="Normal 7 5 3 2 3 3" xfId="21817"/>
    <cellStyle name="Normal 7 5 3 2 4" xfId="15614"/>
    <cellStyle name="Normal 7 5 3 2 4 2" xfId="31779"/>
    <cellStyle name="Normal 7 5 3 2 5" xfId="9126"/>
    <cellStyle name="Normal 7 5 3 2 5 2" xfId="25293"/>
    <cellStyle name="Normal 7 5 3 2 6" xfId="7587"/>
    <cellStyle name="Normal 7 5 3 2 6 2" xfId="23754"/>
    <cellStyle name="Normal 7 5 3 2 7" xfId="17267"/>
    <cellStyle name="Normal 7 5 3 3" xfId="1433"/>
    <cellStyle name="Normal 7 5 3 3 2" xfId="3714"/>
    <cellStyle name="Normal 7 5 3 3 2 2" xfId="11747"/>
    <cellStyle name="Normal 7 5 3 3 2 2 2" xfId="27912"/>
    <cellStyle name="Normal 7 5 3 3 2 3" xfId="19887"/>
    <cellStyle name="Normal 7 5 3 3 3" xfId="6047"/>
    <cellStyle name="Normal 7 5 3 3 3 2" xfId="14074"/>
    <cellStyle name="Normal 7 5 3 3 3 2 2" xfId="30239"/>
    <cellStyle name="Normal 7 5 3 3 3 3" xfId="22214"/>
    <cellStyle name="Normal 7 5 3 3 4" xfId="16011"/>
    <cellStyle name="Normal 7 5 3 3 4 2" xfId="32176"/>
    <cellStyle name="Normal 7 5 3 3 5" xfId="9524"/>
    <cellStyle name="Normal 7 5 3 3 5 2" xfId="25690"/>
    <cellStyle name="Normal 7 5 3 3 6" xfId="7984"/>
    <cellStyle name="Normal 7 5 3 3 6 2" xfId="24151"/>
    <cellStyle name="Normal 7 5 3 3 7" xfId="17664"/>
    <cellStyle name="Normal 7 5 3 4" xfId="1849"/>
    <cellStyle name="Normal 7 5 3 4 2" xfId="4130"/>
    <cellStyle name="Normal 7 5 3 4 2 2" xfId="12162"/>
    <cellStyle name="Normal 7 5 3 4 2 2 2" xfId="28327"/>
    <cellStyle name="Normal 7 5 3 4 2 3" xfId="20302"/>
    <cellStyle name="Normal 7 5 3 4 3" xfId="6462"/>
    <cellStyle name="Normal 7 5 3 4 3 2" xfId="14489"/>
    <cellStyle name="Normal 7 5 3 4 3 2 2" xfId="30654"/>
    <cellStyle name="Normal 7 5 3 4 3 3" xfId="22629"/>
    <cellStyle name="Normal 7 5 3 4 4" xfId="16426"/>
    <cellStyle name="Normal 7 5 3 4 4 2" xfId="32591"/>
    <cellStyle name="Normal 7 5 3 4 5" xfId="9940"/>
    <cellStyle name="Normal 7 5 3 4 5 2" xfId="26105"/>
    <cellStyle name="Normal 7 5 3 4 6" xfId="8399"/>
    <cellStyle name="Normal 7 5 3 4 6 2" xfId="24566"/>
    <cellStyle name="Normal 7 5 3 4 7" xfId="18079"/>
    <cellStyle name="Normal 7 5 3 5" xfId="2248"/>
    <cellStyle name="Normal 7 5 3 5 2" xfId="4529"/>
    <cellStyle name="Normal 7 5 3 5 2 2" xfId="12559"/>
    <cellStyle name="Normal 7 5 3 5 2 2 2" xfId="28724"/>
    <cellStyle name="Normal 7 5 3 5 2 3" xfId="20699"/>
    <cellStyle name="Normal 7 5 3 5 3" xfId="6859"/>
    <cellStyle name="Normal 7 5 3 5 3 2" xfId="14886"/>
    <cellStyle name="Normal 7 5 3 5 3 2 2" xfId="31051"/>
    <cellStyle name="Normal 7 5 3 5 3 3" xfId="23026"/>
    <cellStyle name="Normal 7 5 3 5 4" xfId="10337"/>
    <cellStyle name="Normal 7 5 3 5 4 2" xfId="26502"/>
    <cellStyle name="Normal 7 5 3 5 5" xfId="18477"/>
    <cellStyle name="Normal 7 5 3 6" xfId="2891"/>
    <cellStyle name="Normal 7 5 3 6 2" xfId="5253"/>
    <cellStyle name="Normal 7 5 3 6 2 2" xfId="13280"/>
    <cellStyle name="Normal 7 5 3 6 2 2 2" xfId="29445"/>
    <cellStyle name="Normal 7 5 3 6 2 3" xfId="21420"/>
    <cellStyle name="Normal 7 5 3 6 3" xfId="10953"/>
    <cellStyle name="Normal 7 5 3 6 3 2" xfId="27118"/>
    <cellStyle name="Normal 7 5 3 6 4" xfId="19093"/>
    <cellStyle name="Normal 7 5 3 7" xfId="2658"/>
    <cellStyle name="Normal 7 5 3 7 2" xfId="10738"/>
    <cellStyle name="Normal 7 5 3 7 2 2" xfId="26903"/>
    <cellStyle name="Normal 7 5 3 7 3" xfId="18878"/>
    <cellStyle name="Normal 7 5 3 8" xfId="4927"/>
    <cellStyle name="Normal 7 5 3 8 2" xfId="12954"/>
    <cellStyle name="Normal 7 5 3 8 2 2" xfId="29119"/>
    <cellStyle name="Normal 7 5 3 8 3" xfId="21094"/>
    <cellStyle name="Normal 7 5 3 9" xfId="15217"/>
    <cellStyle name="Normal 7 5 3 9 2" xfId="31382"/>
    <cellStyle name="Normal 7 6" xfId="499"/>
    <cellStyle name="Normal 7 6 10" xfId="8720"/>
    <cellStyle name="Normal 7 6 10 2" xfId="24887"/>
    <cellStyle name="Normal 7 6 11" xfId="7181"/>
    <cellStyle name="Normal 7 6 11 2" xfId="23348"/>
    <cellStyle name="Normal 7 6 12" xfId="16860"/>
    <cellStyle name="Normal 7 6 2" xfId="1015"/>
    <cellStyle name="Normal 7 6 2 2" xfId="3306"/>
    <cellStyle name="Normal 7 6 2 2 2" xfId="11341"/>
    <cellStyle name="Normal 7 6 2 2 2 2" xfId="27506"/>
    <cellStyle name="Normal 7 6 2 2 3" xfId="19481"/>
    <cellStyle name="Normal 7 6 2 3" xfId="5641"/>
    <cellStyle name="Normal 7 6 2 3 2" xfId="13668"/>
    <cellStyle name="Normal 7 6 2 3 2 2" xfId="29833"/>
    <cellStyle name="Normal 7 6 2 3 3" xfId="21808"/>
    <cellStyle name="Normal 7 6 2 4" xfId="15605"/>
    <cellStyle name="Normal 7 6 2 4 2" xfId="31770"/>
    <cellStyle name="Normal 7 6 2 5" xfId="9117"/>
    <cellStyle name="Normal 7 6 2 5 2" xfId="25284"/>
    <cellStyle name="Normal 7 6 2 6" xfId="7578"/>
    <cellStyle name="Normal 7 6 2 6 2" xfId="23745"/>
    <cellStyle name="Normal 7 6 2 7" xfId="17258"/>
    <cellStyle name="Normal 7 6 3" xfId="1424"/>
    <cellStyle name="Normal 7 6 3 2" xfId="3705"/>
    <cellStyle name="Normal 7 6 3 2 2" xfId="11738"/>
    <cellStyle name="Normal 7 6 3 2 2 2" xfId="27903"/>
    <cellStyle name="Normal 7 6 3 2 3" xfId="19878"/>
    <cellStyle name="Normal 7 6 3 3" xfId="6038"/>
    <cellStyle name="Normal 7 6 3 3 2" xfId="14065"/>
    <cellStyle name="Normal 7 6 3 3 2 2" xfId="30230"/>
    <cellStyle name="Normal 7 6 3 3 3" xfId="22205"/>
    <cellStyle name="Normal 7 6 3 4" xfId="16002"/>
    <cellStyle name="Normal 7 6 3 4 2" xfId="32167"/>
    <cellStyle name="Normal 7 6 3 5" xfId="9515"/>
    <cellStyle name="Normal 7 6 3 5 2" xfId="25681"/>
    <cellStyle name="Normal 7 6 3 6" xfId="7975"/>
    <cellStyle name="Normal 7 6 3 6 2" xfId="24142"/>
    <cellStyle name="Normal 7 6 3 7" xfId="17655"/>
    <cellStyle name="Normal 7 6 4" xfId="1840"/>
    <cellStyle name="Normal 7 6 4 2" xfId="4121"/>
    <cellStyle name="Normal 7 6 4 2 2" xfId="12153"/>
    <cellStyle name="Normal 7 6 4 2 2 2" xfId="28318"/>
    <cellStyle name="Normal 7 6 4 2 3" xfId="20293"/>
    <cellStyle name="Normal 7 6 4 3" xfId="6453"/>
    <cellStyle name="Normal 7 6 4 3 2" xfId="14480"/>
    <cellStyle name="Normal 7 6 4 3 2 2" xfId="30645"/>
    <cellStyle name="Normal 7 6 4 3 3" xfId="22620"/>
    <cellStyle name="Normal 7 6 4 4" xfId="16417"/>
    <cellStyle name="Normal 7 6 4 4 2" xfId="32582"/>
    <cellStyle name="Normal 7 6 4 5" xfId="9931"/>
    <cellStyle name="Normal 7 6 4 5 2" xfId="26096"/>
    <cellStyle name="Normal 7 6 4 6" xfId="8390"/>
    <cellStyle name="Normal 7 6 4 6 2" xfId="24557"/>
    <cellStyle name="Normal 7 6 4 7" xfId="18070"/>
    <cellStyle name="Normal 7 6 5" xfId="2239"/>
    <cellStyle name="Normal 7 6 5 2" xfId="4520"/>
    <cellStyle name="Normal 7 6 5 2 2" xfId="12550"/>
    <cellStyle name="Normal 7 6 5 2 2 2" xfId="28715"/>
    <cellStyle name="Normal 7 6 5 2 3" xfId="20690"/>
    <cellStyle name="Normal 7 6 5 3" xfId="6850"/>
    <cellStyle name="Normal 7 6 5 3 2" xfId="14877"/>
    <cellStyle name="Normal 7 6 5 3 2 2" xfId="31042"/>
    <cellStyle name="Normal 7 6 5 3 3" xfId="23017"/>
    <cellStyle name="Normal 7 6 5 4" xfId="10328"/>
    <cellStyle name="Normal 7 6 5 4 2" xfId="26493"/>
    <cellStyle name="Normal 7 6 5 5" xfId="18468"/>
    <cellStyle name="Normal 7 6 6" xfId="2882"/>
    <cellStyle name="Normal 7 6 6 2" xfId="5244"/>
    <cellStyle name="Normal 7 6 6 2 2" xfId="13271"/>
    <cellStyle name="Normal 7 6 6 2 2 2" xfId="29436"/>
    <cellStyle name="Normal 7 6 6 2 3" xfId="21411"/>
    <cellStyle name="Normal 7 6 6 3" xfId="10944"/>
    <cellStyle name="Normal 7 6 6 3 2" xfId="27109"/>
    <cellStyle name="Normal 7 6 6 4" xfId="19084"/>
    <cellStyle name="Normal 7 6 7" xfId="2649"/>
    <cellStyle name="Normal 7 6 7 2" xfId="10729"/>
    <cellStyle name="Normal 7 6 7 2 2" xfId="26894"/>
    <cellStyle name="Normal 7 6 7 3" xfId="18869"/>
    <cellStyle name="Normal 7 6 8" xfId="4918"/>
    <cellStyle name="Normal 7 6 8 2" xfId="12945"/>
    <cellStyle name="Normal 7 6 8 2 2" xfId="29110"/>
    <cellStyle name="Normal 7 6 8 3" xfId="21085"/>
    <cellStyle name="Normal 7 6 9" xfId="15208"/>
    <cellStyle name="Normal 7 6 9 2" xfId="31373"/>
    <cellStyle name="Normal 7 7" xfId="596"/>
    <cellStyle name="Normal 7 7 10" xfId="8777"/>
    <cellStyle name="Normal 7 7 10 2" xfId="24944"/>
    <cellStyle name="Normal 7 7 11" xfId="7238"/>
    <cellStyle name="Normal 7 7 11 2" xfId="23405"/>
    <cellStyle name="Normal 7 7 12" xfId="16918"/>
    <cellStyle name="Normal 7 7 2" xfId="1082"/>
    <cellStyle name="Normal 7 7 2 2" xfId="3363"/>
    <cellStyle name="Normal 7 7 2 2 2" xfId="11398"/>
    <cellStyle name="Normal 7 7 2 2 2 2" xfId="27563"/>
    <cellStyle name="Normal 7 7 2 2 3" xfId="19538"/>
    <cellStyle name="Normal 7 7 2 3" xfId="5698"/>
    <cellStyle name="Normal 7 7 2 3 2" xfId="13725"/>
    <cellStyle name="Normal 7 7 2 3 2 2" xfId="29890"/>
    <cellStyle name="Normal 7 7 2 3 3" xfId="21865"/>
    <cellStyle name="Normal 7 7 2 4" xfId="15662"/>
    <cellStyle name="Normal 7 7 2 4 2" xfId="31827"/>
    <cellStyle name="Normal 7 7 2 5" xfId="9174"/>
    <cellStyle name="Normal 7 7 2 5 2" xfId="25341"/>
    <cellStyle name="Normal 7 7 2 6" xfId="7635"/>
    <cellStyle name="Normal 7 7 2 6 2" xfId="23802"/>
    <cellStyle name="Normal 7 7 2 7" xfId="17315"/>
    <cellStyle name="Normal 7 7 3" xfId="1481"/>
    <cellStyle name="Normal 7 7 3 2" xfId="3762"/>
    <cellStyle name="Normal 7 7 3 2 2" xfId="11795"/>
    <cellStyle name="Normal 7 7 3 2 2 2" xfId="27960"/>
    <cellStyle name="Normal 7 7 3 2 3" xfId="19935"/>
    <cellStyle name="Normal 7 7 3 3" xfId="6095"/>
    <cellStyle name="Normal 7 7 3 3 2" xfId="14122"/>
    <cellStyle name="Normal 7 7 3 3 2 2" xfId="30287"/>
    <cellStyle name="Normal 7 7 3 3 3" xfId="22262"/>
    <cellStyle name="Normal 7 7 3 4" xfId="16059"/>
    <cellStyle name="Normal 7 7 3 4 2" xfId="32224"/>
    <cellStyle name="Normal 7 7 3 5" xfId="9572"/>
    <cellStyle name="Normal 7 7 3 5 2" xfId="25738"/>
    <cellStyle name="Normal 7 7 3 6" xfId="8032"/>
    <cellStyle name="Normal 7 7 3 6 2" xfId="24199"/>
    <cellStyle name="Normal 7 7 3 7" xfId="17712"/>
    <cellStyle name="Normal 7 7 4" xfId="1897"/>
    <cellStyle name="Normal 7 7 4 2" xfId="4178"/>
    <cellStyle name="Normal 7 7 4 2 2" xfId="12210"/>
    <cellStyle name="Normal 7 7 4 2 2 2" xfId="28375"/>
    <cellStyle name="Normal 7 7 4 2 3" xfId="20350"/>
    <cellStyle name="Normal 7 7 4 3" xfId="6510"/>
    <cellStyle name="Normal 7 7 4 3 2" xfId="14537"/>
    <cellStyle name="Normal 7 7 4 3 2 2" xfId="30702"/>
    <cellStyle name="Normal 7 7 4 3 3" xfId="22677"/>
    <cellStyle name="Normal 7 7 4 4" xfId="16474"/>
    <cellStyle name="Normal 7 7 4 4 2" xfId="32639"/>
    <cellStyle name="Normal 7 7 4 5" xfId="9988"/>
    <cellStyle name="Normal 7 7 4 5 2" xfId="26153"/>
    <cellStyle name="Normal 7 7 4 6" xfId="8447"/>
    <cellStyle name="Normal 7 7 4 6 2" xfId="24614"/>
    <cellStyle name="Normal 7 7 4 7" xfId="18127"/>
    <cellStyle name="Normal 7 7 5" xfId="2296"/>
    <cellStyle name="Normal 7 7 5 2" xfId="4577"/>
    <cellStyle name="Normal 7 7 5 2 2" xfId="12607"/>
    <cellStyle name="Normal 7 7 5 2 2 2" xfId="28772"/>
    <cellStyle name="Normal 7 7 5 2 3" xfId="20747"/>
    <cellStyle name="Normal 7 7 5 3" xfId="6907"/>
    <cellStyle name="Normal 7 7 5 3 2" xfId="14934"/>
    <cellStyle name="Normal 7 7 5 3 2 2" xfId="31099"/>
    <cellStyle name="Normal 7 7 5 3 3" xfId="23074"/>
    <cellStyle name="Normal 7 7 5 4" xfId="10385"/>
    <cellStyle name="Normal 7 7 5 4 2" xfId="26550"/>
    <cellStyle name="Normal 7 7 5 5" xfId="18525"/>
    <cellStyle name="Normal 7 7 6" xfId="2955"/>
    <cellStyle name="Normal 7 7 6 2" xfId="5301"/>
    <cellStyle name="Normal 7 7 6 2 2" xfId="13328"/>
    <cellStyle name="Normal 7 7 6 2 2 2" xfId="29493"/>
    <cellStyle name="Normal 7 7 6 2 3" xfId="21468"/>
    <cellStyle name="Normal 7 7 6 3" xfId="11001"/>
    <cellStyle name="Normal 7 7 6 3 2" xfId="27166"/>
    <cellStyle name="Normal 7 7 6 4" xfId="19141"/>
    <cellStyle name="Normal 7 7 7" xfId="2707"/>
    <cellStyle name="Normal 7 7 7 2" xfId="10782"/>
    <cellStyle name="Normal 7 7 7 2 2" xfId="26947"/>
    <cellStyle name="Normal 7 7 7 3" xfId="18922"/>
    <cellStyle name="Normal 7 7 8" xfId="4971"/>
    <cellStyle name="Normal 7 7 8 2" xfId="12998"/>
    <cellStyle name="Normal 7 7 8 2 2" xfId="29163"/>
    <cellStyle name="Normal 7 7 8 3" xfId="21138"/>
    <cellStyle name="Normal 7 7 9" xfId="15265"/>
    <cellStyle name="Normal 7 7 9 2" xfId="31430"/>
    <cellStyle name="Normal 7 8" xfId="838"/>
    <cellStyle name="Normal 7 9" xfId="679"/>
    <cellStyle name="Normal 7 9 2" xfId="3033"/>
    <cellStyle name="Normal 7 9 2 2" xfId="11077"/>
    <cellStyle name="Normal 7 9 2 2 2" xfId="27242"/>
    <cellStyle name="Normal 7 9 2 3" xfId="19217"/>
    <cellStyle name="Normal 7 9 3" xfId="5377"/>
    <cellStyle name="Normal 7 9 3 2" xfId="13404"/>
    <cellStyle name="Normal 7 9 3 2 2" xfId="29569"/>
    <cellStyle name="Normal 7 9 3 3" xfId="21544"/>
    <cellStyle name="Normal 7 9 4" xfId="15341"/>
    <cellStyle name="Normal 7 9 4 2" xfId="31506"/>
    <cellStyle name="Normal 7 9 5" xfId="8853"/>
    <cellStyle name="Normal 7 9 5 2" xfId="25020"/>
    <cellStyle name="Normal 7 9 6" xfId="7314"/>
    <cellStyle name="Normal 7 9 6 2" xfId="23481"/>
    <cellStyle name="Normal 7 9 7" xfId="16994"/>
    <cellStyle name="Normal 8" xfId="213"/>
    <cellStyle name="Normal 8 10" xfId="1566"/>
    <cellStyle name="Normal 8 10 2" xfId="3847"/>
    <cellStyle name="Normal 8 10 2 2" xfId="11879"/>
    <cellStyle name="Normal 8 10 2 2 2" xfId="28044"/>
    <cellStyle name="Normal 8 10 2 3" xfId="20019"/>
    <cellStyle name="Normal 8 10 3" xfId="6179"/>
    <cellStyle name="Normal 8 10 3 2" xfId="14206"/>
    <cellStyle name="Normal 8 10 3 2 2" xfId="30371"/>
    <cellStyle name="Normal 8 10 3 3" xfId="22346"/>
    <cellStyle name="Normal 8 10 4" xfId="16143"/>
    <cellStyle name="Normal 8 10 4 2" xfId="32308"/>
    <cellStyle name="Normal 8 10 5" xfId="9657"/>
    <cellStyle name="Normal 8 10 5 2" xfId="25822"/>
    <cellStyle name="Normal 8 10 6" xfId="8116"/>
    <cellStyle name="Normal 8 10 6 2" xfId="24283"/>
    <cellStyle name="Normal 8 10 7" xfId="17796"/>
    <cellStyle name="Normal 8 11" xfId="1580"/>
    <cellStyle name="Normal 8 11 2" xfId="3861"/>
    <cellStyle name="Normal 8 11 2 2" xfId="11893"/>
    <cellStyle name="Normal 8 11 2 2 2" xfId="28058"/>
    <cellStyle name="Normal 8 11 2 3" xfId="20033"/>
    <cellStyle name="Normal 8 11 3" xfId="6193"/>
    <cellStyle name="Normal 8 11 3 2" xfId="14220"/>
    <cellStyle name="Normal 8 11 3 2 2" xfId="30385"/>
    <cellStyle name="Normal 8 11 3 3" xfId="22360"/>
    <cellStyle name="Normal 8 11 4" xfId="16157"/>
    <cellStyle name="Normal 8 11 4 2" xfId="32322"/>
    <cellStyle name="Normal 8 11 5" xfId="9671"/>
    <cellStyle name="Normal 8 11 5 2" xfId="25836"/>
    <cellStyle name="Normal 8 11 6" xfId="8130"/>
    <cellStyle name="Normal 8 11 6 2" xfId="24297"/>
    <cellStyle name="Normal 8 11 7" xfId="17810"/>
    <cellStyle name="Normal 8 12" xfId="1978"/>
    <cellStyle name="Normal 8 12 2" xfId="4259"/>
    <cellStyle name="Normal 8 12 2 2" xfId="12290"/>
    <cellStyle name="Normal 8 12 2 2 2" xfId="28455"/>
    <cellStyle name="Normal 8 12 2 3" xfId="20430"/>
    <cellStyle name="Normal 8 12 3" xfId="6590"/>
    <cellStyle name="Normal 8 12 3 2" xfId="14617"/>
    <cellStyle name="Normal 8 12 3 2 2" xfId="30782"/>
    <cellStyle name="Normal 8 12 3 3" xfId="22757"/>
    <cellStyle name="Normal 8 12 4" xfId="10068"/>
    <cellStyle name="Normal 8 12 4 2" xfId="26233"/>
    <cellStyle name="Normal 8 12 5" xfId="18208"/>
    <cellStyle name="Normal 8 2" xfId="214"/>
    <cellStyle name="Normal 8 2 10" xfId="1601"/>
    <cellStyle name="Normal 8 2 10 2" xfId="3882"/>
    <cellStyle name="Normal 8 2 10 2 2" xfId="11914"/>
    <cellStyle name="Normal 8 2 10 2 2 2" xfId="28079"/>
    <cellStyle name="Normal 8 2 10 2 3" xfId="20054"/>
    <cellStyle name="Normal 8 2 10 3" xfId="6214"/>
    <cellStyle name="Normal 8 2 10 3 2" xfId="14241"/>
    <cellStyle name="Normal 8 2 10 3 2 2" xfId="30406"/>
    <cellStyle name="Normal 8 2 10 3 3" xfId="22381"/>
    <cellStyle name="Normal 8 2 10 4" xfId="16178"/>
    <cellStyle name="Normal 8 2 10 4 2" xfId="32343"/>
    <cellStyle name="Normal 8 2 10 5" xfId="9692"/>
    <cellStyle name="Normal 8 2 10 5 2" xfId="25857"/>
    <cellStyle name="Normal 8 2 10 6" xfId="8151"/>
    <cellStyle name="Normal 8 2 10 6 2" xfId="24318"/>
    <cellStyle name="Normal 8 2 10 7" xfId="17831"/>
    <cellStyle name="Normal 8 2 11" xfId="1999"/>
    <cellStyle name="Normal 8 2 11 2" xfId="4280"/>
    <cellStyle name="Normal 8 2 11 2 2" xfId="12311"/>
    <cellStyle name="Normal 8 2 11 2 2 2" xfId="28476"/>
    <cellStyle name="Normal 8 2 11 2 3" xfId="20451"/>
    <cellStyle name="Normal 8 2 11 3" xfId="6611"/>
    <cellStyle name="Normal 8 2 11 3 2" xfId="14638"/>
    <cellStyle name="Normal 8 2 11 3 2 2" xfId="30803"/>
    <cellStyle name="Normal 8 2 11 3 3" xfId="22778"/>
    <cellStyle name="Normal 8 2 11 4" xfId="10089"/>
    <cellStyle name="Normal 8 2 11 4 2" xfId="26254"/>
    <cellStyle name="Normal 8 2 11 5" xfId="18229"/>
    <cellStyle name="Normal 8 2 12" xfId="2500"/>
    <cellStyle name="Normal 8 2 12 2" xfId="10588"/>
    <cellStyle name="Normal 8 2 12 2 2" xfId="26753"/>
    <cellStyle name="Normal 8 2 12 3" xfId="18728"/>
    <cellStyle name="Normal 8 2 13" xfId="4708"/>
    <cellStyle name="Normal 8 2 13 2" xfId="12735"/>
    <cellStyle name="Normal 8 2 13 2 2" xfId="28900"/>
    <cellStyle name="Normal 8 2 13 3" xfId="20875"/>
    <cellStyle name="Normal 8 2 2" xfId="215"/>
    <cellStyle name="Normal 8 2 2 2" xfId="216"/>
    <cellStyle name="Normal 8 2 2 2 2" xfId="217"/>
    <cellStyle name="Normal 8 2 2 3" xfId="218"/>
    <cellStyle name="Normal 8 2 2 4" xfId="511"/>
    <cellStyle name="Normal 8 2 2 4 10" xfId="8732"/>
    <cellStyle name="Normal 8 2 2 4 10 2" xfId="24899"/>
    <cellStyle name="Normal 8 2 2 4 11" xfId="7193"/>
    <cellStyle name="Normal 8 2 2 4 11 2" xfId="23360"/>
    <cellStyle name="Normal 8 2 2 4 12" xfId="16872"/>
    <cellStyle name="Normal 8 2 2 4 2" xfId="1027"/>
    <cellStyle name="Normal 8 2 2 4 2 2" xfId="3318"/>
    <cellStyle name="Normal 8 2 2 4 2 2 2" xfId="11353"/>
    <cellStyle name="Normal 8 2 2 4 2 2 2 2" xfId="27518"/>
    <cellStyle name="Normal 8 2 2 4 2 2 3" xfId="19493"/>
    <cellStyle name="Normal 8 2 2 4 2 3" xfId="5653"/>
    <cellStyle name="Normal 8 2 2 4 2 3 2" xfId="13680"/>
    <cellStyle name="Normal 8 2 2 4 2 3 2 2" xfId="29845"/>
    <cellStyle name="Normal 8 2 2 4 2 3 3" xfId="21820"/>
    <cellStyle name="Normal 8 2 2 4 2 4" xfId="15617"/>
    <cellStyle name="Normal 8 2 2 4 2 4 2" xfId="31782"/>
    <cellStyle name="Normal 8 2 2 4 2 5" xfId="9129"/>
    <cellStyle name="Normal 8 2 2 4 2 5 2" xfId="25296"/>
    <cellStyle name="Normal 8 2 2 4 2 6" xfId="7590"/>
    <cellStyle name="Normal 8 2 2 4 2 6 2" xfId="23757"/>
    <cellStyle name="Normal 8 2 2 4 2 7" xfId="17270"/>
    <cellStyle name="Normal 8 2 2 4 3" xfId="1436"/>
    <cellStyle name="Normal 8 2 2 4 3 2" xfId="3717"/>
    <cellStyle name="Normal 8 2 2 4 3 2 2" xfId="11750"/>
    <cellStyle name="Normal 8 2 2 4 3 2 2 2" xfId="27915"/>
    <cellStyle name="Normal 8 2 2 4 3 2 3" xfId="19890"/>
    <cellStyle name="Normal 8 2 2 4 3 3" xfId="6050"/>
    <cellStyle name="Normal 8 2 2 4 3 3 2" xfId="14077"/>
    <cellStyle name="Normal 8 2 2 4 3 3 2 2" xfId="30242"/>
    <cellStyle name="Normal 8 2 2 4 3 3 3" xfId="22217"/>
    <cellStyle name="Normal 8 2 2 4 3 4" xfId="16014"/>
    <cellStyle name="Normal 8 2 2 4 3 4 2" xfId="32179"/>
    <cellStyle name="Normal 8 2 2 4 3 5" xfId="9527"/>
    <cellStyle name="Normal 8 2 2 4 3 5 2" xfId="25693"/>
    <cellStyle name="Normal 8 2 2 4 3 6" xfId="7987"/>
    <cellStyle name="Normal 8 2 2 4 3 6 2" xfId="24154"/>
    <cellStyle name="Normal 8 2 2 4 3 7" xfId="17667"/>
    <cellStyle name="Normal 8 2 2 4 4" xfId="1852"/>
    <cellStyle name="Normal 8 2 2 4 4 2" xfId="4133"/>
    <cellStyle name="Normal 8 2 2 4 4 2 2" xfId="12165"/>
    <cellStyle name="Normal 8 2 2 4 4 2 2 2" xfId="28330"/>
    <cellStyle name="Normal 8 2 2 4 4 2 3" xfId="20305"/>
    <cellStyle name="Normal 8 2 2 4 4 3" xfId="6465"/>
    <cellStyle name="Normal 8 2 2 4 4 3 2" xfId="14492"/>
    <cellStyle name="Normal 8 2 2 4 4 3 2 2" xfId="30657"/>
    <cellStyle name="Normal 8 2 2 4 4 3 3" xfId="22632"/>
    <cellStyle name="Normal 8 2 2 4 4 4" xfId="16429"/>
    <cellStyle name="Normal 8 2 2 4 4 4 2" xfId="32594"/>
    <cellStyle name="Normal 8 2 2 4 4 5" xfId="9943"/>
    <cellStyle name="Normal 8 2 2 4 4 5 2" xfId="26108"/>
    <cellStyle name="Normal 8 2 2 4 4 6" xfId="8402"/>
    <cellStyle name="Normal 8 2 2 4 4 6 2" xfId="24569"/>
    <cellStyle name="Normal 8 2 2 4 4 7" xfId="18082"/>
    <cellStyle name="Normal 8 2 2 4 5" xfId="2251"/>
    <cellStyle name="Normal 8 2 2 4 5 2" xfId="4532"/>
    <cellStyle name="Normal 8 2 2 4 5 2 2" xfId="12562"/>
    <cellStyle name="Normal 8 2 2 4 5 2 2 2" xfId="28727"/>
    <cellStyle name="Normal 8 2 2 4 5 2 3" xfId="20702"/>
    <cellStyle name="Normal 8 2 2 4 5 3" xfId="6862"/>
    <cellStyle name="Normal 8 2 2 4 5 3 2" xfId="14889"/>
    <cellStyle name="Normal 8 2 2 4 5 3 2 2" xfId="31054"/>
    <cellStyle name="Normal 8 2 2 4 5 3 3" xfId="23029"/>
    <cellStyle name="Normal 8 2 2 4 5 4" xfId="10340"/>
    <cellStyle name="Normal 8 2 2 4 5 4 2" xfId="26505"/>
    <cellStyle name="Normal 8 2 2 4 5 5" xfId="18480"/>
    <cellStyle name="Normal 8 2 2 4 6" xfId="2894"/>
    <cellStyle name="Normal 8 2 2 4 6 2" xfId="5256"/>
    <cellStyle name="Normal 8 2 2 4 6 2 2" xfId="13283"/>
    <cellStyle name="Normal 8 2 2 4 6 2 2 2" xfId="29448"/>
    <cellStyle name="Normal 8 2 2 4 6 2 3" xfId="21423"/>
    <cellStyle name="Normal 8 2 2 4 6 3" xfId="10956"/>
    <cellStyle name="Normal 8 2 2 4 6 3 2" xfId="27121"/>
    <cellStyle name="Normal 8 2 2 4 6 4" xfId="19096"/>
    <cellStyle name="Normal 8 2 2 4 7" xfId="2661"/>
    <cellStyle name="Normal 8 2 2 4 7 2" xfId="10741"/>
    <cellStyle name="Normal 8 2 2 4 7 2 2" xfId="26906"/>
    <cellStyle name="Normal 8 2 2 4 7 3" xfId="18881"/>
    <cellStyle name="Normal 8 2 2 4 8" xfId="4930"/>
    <cellStyle name="Normal 8 2 2 4 8 2" xfId="12957"/>
    <cellStyle name="Normal 8 2 2 4 8 2 2" xfId="29122"/>
    <cellStyle name="Normal 8 2 2 4 8 3" xfId="21097"/>
    <cellStyle name="Normal 8 2 2 4 9" xfId="15220"/>
    <cellStyle name="Normal 8 2 2 4 9 2" xfId="31385"/>
    <cellStyle name="Normal 8 2 3" xfId="219"/>
    <cellStyle name="Normal 8 2 3 2" xfId="220"/>
    <cellStyle name="Normal 8 2 3 3" xfId="512"/>
    <cellStyle name="Normal 8 2 4" xfId="221"/>
    <cellStyle name="Normal 8 2 5" xfId="510"/>
    <cellStyle name="Normal 8 2 5 10" xfId="8731"/>
    <cellStyle name="Normal 8 2 5 10 2" xfId="24898"/>
    <cellStyle name="Normal 8 2 5 11" xfId="7192"/>
    <cellStyle name="Normal 8 2 5 11 2" xfId="23359"/>
    <cellStyle name="Normal 8 2 5 12" xfId="16871"/>
    <cellStyle name="Normal 8 2 5 2" xfId="1026"/>
    <cellStyle name="Normal 8 2 5 2 2" xfId="3317"/>
    <cellStyle name="Normal 8 2 5 2 2 2" xfId="11352"/>
    <cellStyle name="Normal 8 2 5 2 2 2 2" xfId="27517"/>
    <cellStyle name="Normal 8 2 5 2 2 3" xfId="19492"/>
    <cellStyle name="Normal 8 2 5 2 3" xfId="5652"/>
    <cellStyle name="Normal 8 2 5 2 3 2" xfId="13679"/>
    <cellStyle name="Normal 8 2 5 2 3 2 2" xfId="29844"/>
    <cellStyle name="Normal 8 2 5 2 3 3" xfId="21819"/>
    <cellStyle name="Normal 8 2 5 2 4" xfId="15616"/>
    <cellStyle name="Normal 8 2 5 2 4 2" xfId="31781"/>
    <cellStyle name="Normal 8 2 5 2 5" xfId="9128"/>
    <cellStyle name="Normal 8 2 5 2 5 2" xfId="25295"/>
    <cellStyle name="Normal 8 2 5 2 6" xfId="7589"/>
    <cellStyle name="Normal 8 2 5 2 6 2" xfId="23756"/>
    <cellStyle name="Normal 8 2 5 2 7" xfId="17269"/>
    <cellStyle name="Normal 8 2 5 3" xfId="1435"/>
    <cellStyle name="Normal 8 2 5 3 2" xfId="3716"/>
    <cellStyle name="Normal 8 2 5 3 2 2" xfId="11749"/>
    <cellStyle name="Normal 8 2 5 3 2 2 2" xfId="27914"/>
    <cellStyle name="Normal 8 2 5 3 2 3" xfId="19889"/>
    <cellStyle name="Normal 8 2 5 3 3" xfId="6049"/>
    <cellStyle name="Normal 8 2 5 3 3 2" xfId="14076"/>
    <cellStyle name="Normal 8 2 5 3 3 2 2" xfId="30241"/>
    <cellStyle name="Normal 8 2 5 3 3 3" xfId="22216"/>
    <cellStyle name="Normal 8 2 5 3 4" xfId="16013"/>
    <cellStyle name="Normal 8 2 5 3 4 2" xfId="32178"/>
    <cellStyle name="Normal 8 2 5 3 5" xfId="9526"/>
    <cellStyle name="Normal 8 2 5 3 5 2" xfId="25692"/>
    <cellStyle name="Normal 8 2 5 3 6" xfId="7986"/>
    <cellStyle name="Normal 8 2 5 3 6 2" xfId="24153"/>
    <cellStyle name="Normal 8 2 5 3 7" xfId="17666"/>
    <cellStyle name="Normal 8 2 5 4" xfId="1851"/>
    <cellStyle name="Normal 8 2 5 4 2" xfId="4132"/>
    <cellStyle name="Normal 8 2 5 4 2 2" xfId="12164"/>
    <cellStyle name="Normal 8 2 5 4 2 2 2" xfId="28329"/>
    <cellStyle name="Normal 8 2 5 4 2 3" xfId="20304"/>
    <cellStyle name="Normal 8 2 5 4 3" xfId="6464"/>
    <cellStyle name="Normal 8 2 5 4 3 2" xfId="14491"/>
    <cellStyle name="Normal 8 2 5 4 3 2 2" xfId="30656"/>
    <cellStyle name="Normal 8 2 5 4 3 3" xfId="22631"/>
    <cellStyle name="Normal 8 2 5 4 4" xfId="16428"/>
    <cellStyle name="Normal 8 2 5 4 4 2" xfId="32593"/>
    <cellStyle name="Normal 8 2 5 4 5" xfId="9942"/>
    <cellStyle name="Normal 8 2 5 4 5 2" xfId="26107"/>
    <cellStyle name="Normal 8 2 5 4 6" xfId="8401"/>
    <cellStyle name="Normal 8 2 5 4 6 2" xfId="24568"/>
    <cellStyle name="Normal 8 2 5 4 7" xfId="18081"/>
    <cellStyle name="Normal 8 2 5 5" xfId="2250"/>
    <cellStyle name="Normal 8 2 5 5 2" xfId="4531"/>
    <cellStyle name="Normal 8 2 5 5 2 2" xfId="12561"/>
    <cellStyle name="Normal 8 2 5 5 2 2 2" xfId="28726"/>
    <cellStyle name="Normal 8 2 5 5 2 3" xfId="20701"/>
    <cellStyle name="Normal 8 2 5 5 3" xfId="6861"/>
    <cellStyle name="Normal 8 2 5 5 3 2" xfId="14888"/>
    <cellStyle name="Normal 8 2 5 5 3 2 2" xfId="31053"/>
    <cellStyle name="Normal 8 2 5 5 3 3" xfId="23028"/>
    <cellStyle name="Normal 8 2 5 5 4" xfId="10339"/>
    <cellStyle name="Normal 8 2 5 5 4 2" xfId="26504"/>
    <cellStyle name="Normal 8 2 5 5 5" xfId="18479"/>
    <cellStyle name="Normal 8 2 5 6" xfId="2893"/>
    <cellStyle name="Normal 8 2 5 6 2" xfId="5255"/>
    <cellStyle name="Normal 8 2 5 6 2 2" xfId="13282"/>
    <cellStyle name="Normal 8 2 5 6 2 2 2" xfId="29447"/>
    <cellStyle name="Normal 8 2 5 6 2 3" xfId="21422"/>
    <cellStyle name="Normal 8 2 5 6 3" xfId="10955"/>
    <cellStyle name="Normal 8 2 5 6 3 2" xfId="27120"/>
    <cellStyle name="Normal 8 2 5 6 4" xfId="19095"/>
    <cellStyle name="Normal 8 2 5 7" xfId="2660"/>
    <cellStyle name="Normal 8 2 5 7 2" xfId="10740"/>
    <cellStyle name="Normal 8 2 5 7 2 2" xfId="26905"/>
    <cellStyle name="Normal 8 2 5 7 3" xfId="18880"/>
    <cellStyle name="Normal 8 2 5 8" xfId="4929"/>
    <cellStyle name="Normal 8 2 5 8 2" xfId="12956"/>
    <cellStyle name="Normal 8 2 5 8 2 2" xfId="29121"/>
    <cellStyle name="Normal 8 2 5 8 3" xfId="21096"/>
    <cellStyle name="Normal 8 2 5 9" xfId="15219"/>
    <cellStyle name="Normal 8 2 5 9 2" xfId="31384"/>
    <cellStyle name="Normal 8 2 6" xfId="646"/>
    <cellStyle name="Normal 8 2 6 10" xfId="8825"/>
    <cellStyle name="Normal 8 2 6 10 2" xfId="24992"/>
    <cellStyle name="Normal 8 2 6 11" xfId="7286"/>
    <cellStyle name="Normal 8 2 6 11 2" xfId="23453"/>
    <cellStyle name="Normal 8 2 6 12" xfId="16966"/>
    <cellStyle name="Normal 8 2 6 2" xfId="1130"/>
    <cellStyle name="Normal 8 2 6 2 2" xfId="3411"/>
    <cellStyle name="Normal 8 2 6 2 2 2" xfId="11446"/>
    <cellStyle name="Normal 8 2 6 2 2 2 2" xfId="27611"/>
    <cellStyle name="Normal 8 2 6 2 2 3" xfId="19586"/>
    <cellStyle name="Normal 8 2 6 2 3" xfId="5746"/>
    <cellStyle name="Normal 8 2 6 2 3 2" xfId="13773"/>
    <cellStyle name="Normal 8 2 6 2 3 2 2" xfId="29938"/>
    <cellStyle name="Normal 8 2 6 2 3 3" xfId="21913"/>
    <cellStyle name="Normal 8 2 6 2 4" xfId="15710"/>
    <cellStyle name="Normal 8 2 6 2 4 2" xfId="31875"/>
    <cellStyle name="Normal 8 2 6 2 5" xfId="9222"/>
    <cellStyle name="Normal 8 2 6 2 5 2" xfId="25389"/>
    <cellStyle name="Normal 8 2 6 2 6" xfId="7683"/>
    <cellStyle name="Normal 8 2 6 2 6 2" xfId="23850"/>
    <cellStyle name="Normal 8 2 6 2 7" xfId="17363"/>
    <cellStyle name="Normal 8 2 6 3" xfId="1529"/>
    <cellStyle name="Normal 8 2 6 3 2" xfId="3810"/>
    <cellStyle name="Normal 8 2 6 3 2 2" xfId="11843"/>
    <cellStyle name="Normal 8 2 6 3 2 2 2" xfId="28008"/>
    <cellStyle name="Normal 8 2 6 3 2 3" xfId="19983"/>
    <cellStyle name="Normal 8 2 6 3 3" xfId="6143"/>
    <cellStyle name="Normal 8 2 6 3 3 2" xfId="14170"/>
    <cellStyle name="Normal 8 2 6 3 3 2 2" xfId="30335"/>
    <cellStyle name="Normal 8 2 6 3 3 3" xfId="22310"/>
    <cellStyle name="Normal 8 2 6 3 4" xfId="16107"/>
    <cellStyle name="Normal 8 2 6 3 4 2" xfId="32272"/>
    <cellStyle name="Normal 8 2 6 3 5" xfId="9620"/>
    <cellStyle name="Normal 8 2 6 3 5 2" xfId="25786"/>
    <cellStyle name="Normal 8 2 6 3 6" xfId="8080"/>
    <cellStyle name="Normal 8 2 6 3 6 2" xfId="24247"/>
    <cellStyle name="Normal 8 2 6 3 7" xfId="17760"/>
    <cellStyle name="Normal 8 2 6 4" xfId="1945"/>
    <cellStyle name="Normal 8 2 6 4 2" xfId="4226"/>
    <cellStyle name="Normal 8 2 6 4 2 2" xfId="12258"/>
    <cellStyle name="Normal 8 2 6 4 2 2 2" xfId="28423"/>
    <cellStyle name="Normal 8 2 6 4 2 3" xfId="20398"/>
    <cellStyle name="Normal 8 2 6 4 3" xfId="6558"/>
    <cellStyle name="Normal 8 2 6 4 3 2" xfId="14585"/>
    <cellStyle name="Normal 8 2 6 4 3 2 2" xfId="30750"/>
    <cellStyle name="Normal 8 2 6 4 3 3" xfId="22725"/>
    <cellStyle name="Normal 8 2 6 4 4" xfId="16522"/>
    <cellStyle name="Normal 8 2 6 4 4 2" xfId="32687"/>
    <cellStyle name="Normal 8 2 6 4 5" xfId="10036"/>
    <cellStyle name="Normal 8 2 6 4 5 2" xfId="26201"/>
    <cellStyle name="Normal 8 2 6 4 6" xfId="8495"/>
    <cellStyle name="Normal 8 2 6 4 6 2" xfId="24662"/>
    <cellStyle name="Normal 8 2 6 4 7" xfId="18175"/>
    <cellStyle name="Normal 8 2 6 5" xfId="2344"/>
    <cellStyle name="Normal 8 2 6 5 2" xfId="4625"/>
    <cellStyle name="Normal 8 2 6 5 2 2" xfId="12655"/>
    <cellStyle name="Normal 8 2 6 5 2 2 2" xfId="28820"/>
    <cellStyle name="Normal 8 2 6 5 2 3" xfId="20795"/>
    <cellStyle name="Normal 8 2 6 5 3" xfId="6955"/>
    <cellStyle name="Normal 8 2 6 5 3 2" xfId="14982"/>
    <cellStyle name="Normal 8 2 6 5 3 2 2" xfId="31147"/>
    <cellStyle name="Normal 8 2 6 5 3 3" xfId="23122"/>
    <cellStyle name="Normal 8 2 6 5 4" xfId="10433"/>
    <cellStyle name="Normal 8 2 6 5 4 2" xfId="26598"/>
    <cellStyle name="Normal 8 2 6 5 5" xfId="18573"/>
    <cellStyle name="Normal 8 2 6 6" xfId="3003"/>
    <cellStyle name="Normal 8 2 6 6 2" xfId="5349"/>
    <cellStyle name="Normal 8 2 6 6 2 2" xfId="13376"/>
    <cellStyle name="Normal 8 2 6 6 2 2 2" xfId="29541"/>
    <cellStyle name="Normal 8 2 6 6 2 3" xfId="21516"/>
    <cellStyle name="Normal 8 2 6 6 3" xfId="11049"/>
    <cellStyle name="Normal 8 2 6 6 3 2" xfId="27214"/>
    <cellStyle name="Normal 8 2 6 6 4" xfId="19189"/>
    <cellStyle name="Normal 8 2 6 7" xfId="2755"/>
    <cellStyle name="Normal 8 2 6 7 2" xfId="10830"/>
    <cellStyle name="Normal 8 2 6 7 2 2" xfId="26995"/>
    <cellStyle name="Normal 8 2 6 7 3" xfId="18970"/>
    <cellStyle name="Normal 8 2 6 8" xfId="5019"/>
    <cellStyle name="Normal 8 2 6 8 2" xfId="13046"/>
    <cellStyle name="Normal 8 2 6 8 2 2" xfId="29211"/>
    <cellStyle name="Normal 8 2 6 8 3" xfId="21186"/>
    <cellStyle name="Normal 8 2 6 9" xfId="15313"/>
    <cellStyle name="Normal 8 2 6 9 2" xfId="31478"/>
    <cellStyle name="Normal 8 2 7" xfId="844"/>
    <cellStyle name="Normal 8 2 8" xfId="704"/>
    <cellStyle name="Normal 8 2 8 2" xfId="3058"/>
    <cellStyle name="Normal 8 2 8 2 2" xfId="11102"/>
    <cellStyle name="Normal 8 2 8 2 2 2" xfId="27267"/>
    <cellStyle name="Normal 8 2 8 2 3" xfId="19242"/>
    <cellStyle name="Normal 8 2 8 3" xfId="5402"/>
    <cellStyle name="Normal 8 2 8 3 2" xfId="13429"/>
    <cellStyle name="Normal 8 2 8 3 2 2" xfId="29594"/>
    <cellStyle name="Normal 8 2 8 3 3" xfId="21569"/>
    <cellStyle name="Normal 8 2 8 4" xfId="15366"/>
    <cellStyle name="Normal 8 2 8 4 2" xfId="31531"/>
    <cellStyle name="Normal 8 2 8 5" xfId="8878"/>
    <cellStyle name="Normal 8 2 8 5 2" xfId="25045"/>
    <cellStyle name="Normal 8 2 8 6" xfId="7339"/>
    <cellStyle name="Normal 8 2 8 6 2" xfId="23506"/>
    <cellStyle name="Normal 8 2 8 7" xfId="17019"/>
    <cellStyle name="Normal 8 2 9" xfId="1184"/>
    <cellStyle name="Normal 8 2 9 2" xfId="3465"/>
    <cellStyle name="Normal 8 2 9 2 2" xfId="11499"/>
    <cellStyle name="Normal 8 2 9 2 2 2" xfId="27664"/>
    <cellStyle name="Normal 8 2 9 2 3" xfId="19639"/>
    <cellStyle name="Normal 8 2 9 3" xfId="5799"/>
    <cellStyle name="Normal 8 2 9 3 2" xfId="13826"/>
    <cellStyle name="Normal 8 2 9 3 2 2" xfId="29991"/>
    <cellStyle name="Normal 8 2 9 3 3" xfId="21966"/>
    <cellStyle name="Normal 8 2 9 4" xfId="15763"/>
    <cellStyle name="Normal 8 2 9 4 2" xfId="31928"/>
    <cellStyle name="Normal 8 2 9 5" xfId="9275"/>
    <cellStyle name="Normal 8 2 9 5 2" xfId="25442"/>
    <cellStyle name="Normal 8 2 9 6" xfId="7736"/>
    <cellStyle name="Normal 8 2 9 6 2" xfId="23903"/>
    <cellStyle name="Normal 8 2 9 7" xfId="17416"/>
    <cellStyle name="Normal 8 3" xfId="222"/>
    <cellStyle name="Normal 8 3 10" xfId="2020"/>
    <cellStyle name="Normal 8 3 10 2" xfId="4301"/>
    <cellStyle name="Normal 8 3 10 2 2" xfId="12332"/>
    <cellStyle name="Normal 8 3 10 2 2 2" xfId="28497"/>
    <cellStyle name="Normal 8 3 10 2 3" xfId="20472"/>
    <cellStyle name="Normal 8 3 10 3" xfId="6632"/>
    <cellStyle name="Normal 8 3 10 3 2" xfId="14659"/>
    <cellStyle name="Normal 8 3 10 3 2 2" xfId="30824"/>
    <cellStyle name="Normal 8 3 10 3 3" xfId="22799"/>
    <cellStyle name="Normal 8 3 10 4" xfId="10110"/>
    <cellStyle name="Normal 8 3 10 4 2" xfId="26275"/>
    <cellStyle name="Normal 8 3 10 5" xfId="18250"/>
    <cellStyle name="Normal 8 3 11" xfId="2374"/>
    <cellStyle name="Normal 8 3 11 2" xfId="10462"/>
    <cellStyle name="Normal 8 3 11 2 2" xfId="26627"/>
    <cellStyle name="Normal 8 3 11 3" xfId="18602"/>
    <cellStyle name="Normal 8 3 12" xfId="4709"/>
    <cellStyle name="Normal 8 3 12 2" xfId="12736"/>
    <cellStyle name="Normal 8 3 12 2 2" xfId="28901"/>
    <cellStyle name="Normal 8 3 12 3" xfId="20876"/>
    <cellStyle name="Normal 8 3 2" xfId="223"/>
    <cellStyle name="Normal 8 3 2 2" xfId="224"/>
    <cellStyle name="Normal 8 3 3" xfId="225"/>
    <cellStyle name="Normal 8 3 4" xfId="513"/>
    <cellStyle name="Normal 8 3 4 10" xfId="8733"/>
    <cellStyle name="Normal 8 3 4 10 2" xfId="24900"/>
    <cellStyle name="Normal 8 3 4 11" xfId="7194"/>
    <cellStyle name="Normal 8 3 4 11 2" xfId="23361"/>
    <cellStyle name="Normal 8 3 4 12" xfId="16873"/>
    <cellStyle name="Normal 8 3 4 2" xfId="1028"/>
    <cellStyle name="Normal 8 3 4 2 2" xfId="3319"/>
    <cellStyle name="Normal 8 3 4 2 2 2" xfId="11354"/>
    <cellStyle name="Normal 8 3 4 2 2 2 2" xfId="27519"/>
    <cellStyle name="Normal 8 3 4 2 2 3" xfId="19494"/>
    <cellStyle name="Normal 8 3 4 2 3" xfId="5654"/>
    <cellStyle name="Normal 8 3 4 2 3 2" xfId="13681"/>
    <cellStyle name="Normal 8 3 4 2 3 2 2" xfId="29846"/>
    <cellStyle name="Normal 8 3 4 2 3 3" xfId="21821"/>
    <cellStyle name="Normal 8 3 4 2 4" xfId="15618"/>
    <cellStyle name="Normal 8 3 4 2 4 2" xfId="31783"/>
    <cellStyle name="Normal 8 3 4 2 5" xfId="9130"/>
    <cellStyle name="Normal 8 3 4 2 5 2" xfId="25297"/>
    <cellStyle name="Normal 8 3 4 2 6" xfId="7591"/>
    <cellStyle name="Normal 8 3 4 2 6 2" xfId="23758"/>
    <cellStyle name="Normal 8 3 4 2 7" xfId="17271"/>
    <cellStyle name="Normal 8 3 4 3" xfId="1437"/>
    <cellStyle name="Normal 8 3 4 3 2" xfId="3718"/>
    <cellStyle name="Normal 8 3 4 3 2 2" xfId="11751"/>
    <cellStyle name="Normal 8 3 4 3 2 2 2" xfId="27916"/>
    <cellStyle name="Normal 8 3 4 3 2 3" xfId="19891"/>
    <cellStyle name="Normal 8 3 4 3 3" xfId="6051"/>
    <cellStyle name="Normal 8 3 4 3 3 2" xfId="14078"/>
    <cellStyle name="Normal 8 3 4 3 3 2 2" xfId="30243"/>
    <cellStyle name="Normal 8 3 4 3 3 3" xfId="22218"/>
    <cellStyle name="Normal 8 3 4 3 4" xfId="16015"/>
    <cellStyle name="Normal 8 3 4 3 4 2" xfId="32180"/>
    <cellStyle name="Normal 8 3 4 3 5" xfId="9528"/>
    <cellStyle name="Normal 8 3 4 3 5 2" xfId="25694"/>
    <cellStyle name="Normal 8 3 4 3 6" xfId="7988"/>
    <cellStyle name="Normal 8 3 4 3 6 2" xfId="24155"/>
    <cellStyle name="Normal 8 3 4 3 7" xfId="17668"/>
    <cellStyle name="Normal 8 3 4 4" xfId="1853"/>
    <cellStyle name="Normal 8 3 4 4 2" xfId="4134"/>
    <cellStyle name="Normal 8 3 4 4 2 2" xfId="12166"/>
    <cellStyle name="Normal 8 3 4 4 2 2 2" xfId="28331"/>
    <cellStyle name="Normal 8 3 4 4 2 3" xfId="20306"/>
    <cellStyle name="Normal 8 3 4 4 3" xfId="6466"/>
    <cellStyle name="Normal 8 3 4 4 3 2" xfId="14493"/>
    <cellStyle name="Normal 8 3 4 4 3 2 2" xfId="30658"/>
    <cellStyle name="Normal 8 3 4 4 3 3" xfId="22633"/>
    <cellStyle name="Normal 8 3 4 4 4" xfId="16430"/>
    <cellStyle name="Normal 8 3 4 4 4 2" xfId="32595"/>
    <cellStyle name="Normal 8 3 4 4 5" xfId="9944"/>
    <cellStyle name="Normal 8 3 4 4 5 2" xfId="26109"/>
    <cellStyle name="Normal 8 3 4 4 6" xfId="8403"/>
    <cellStyle name="Normal 8 3 4 4 6 2" xfId="24570"/>
    <cellStyle name="Normal 8 3 4 4 7" xfId="18083"/>
    <cellStyle name="Normal 8 3 4 5" xfId="2252"/>
    <cellStyle name="Normal 8 3 4 5 2" xfId="4533"/>
    <cellStyle name="Normal 8 3 4 5 2 2" xfId="12563"/>
    <cellStyle name="Normal 8 3 4 5 2 2 2" xfId="28728"/>
    <cellStyle name="Normal 8 3 4 5 2 3" xfId="20703"/>
    <cellStyle name="Normal 8 3 4 5 3" xfId="6863"/>
    <cellStyle name="Normal 8 3 4 5 3 2" xfId="14890"/>
    <cellStyle name="Normal 8 3 4 5 3 2 2" xfId="31055"/>
    <cellStyle name="Normal 8 3 4 5 3 3" xfId="23030"/>
    <cellStyle name="Normal 8 3 4 5 4" xfId="10341"/>
    <cellStyle name="Normal 8 3 4 5 4 2" xfId="26506"/>
    <cellStyle name="Normal 8 3 4 5 5" xfId="18481"/>
    <cellStyle name="Normal 8 3 4 6" xfId="2895"/>
    <cellStyle name="Normal 8 3 4 6 2" xfId="5257"/>
    <cellStyle name="Normal 8 3 4 6 2 2" xfId="13284"/>
    <cellStyle name="Normal 8 3 4 6 2 2 2" xfId="29449"/>
    <cellStyle name="Normal 8 3 4 6 2 3" xfId="21424"/>
    <cellStyle name="Normal 8 3 4 6 3" xfId="10957"/>
    <cellStyle name="Normal 8 3 4 6 3 2" xfId="27122"/>
    <cellStyle name="Normal 8 3 4 6 4" xfId="19097"/>
    <cellStyle name="Normal 8 3 4 7" xfId="2662"/>
    <cellStyle name="Normal 8 3 4 7 2" xfId="10742"/>
    <cellStyle name="Normal 8 3 4 7 2 2" xfId="26907"/>
    <cellStyle name="Normal 8 3 4 7 3" xfId="18882"/>
    <cellStyle name="Normal 8 3 4 8" xfId="4931"/>
    <cellStyle name="Normal 8 3 4 8 2" xfId="12958"/>
    <cellStyle name="Normal 8 3 4 8 2 2" xfId="29123"/>
    <cellStyle name="Normal 8 3 4 8 3" xfId="21098"/>
    <cellStyle name="Normal 8 3 4 9" xfId="15221"/>
    <cellStyle name="Normal 8 3 4 9 2" xfId="31386"/>
    <cellStyle name="Normal 8 3 5" xfId="647"/>
    <cellStyle name="Normal 8 3 5 10" xfId="8826"/>
    <cellStyle name="Normal 8 3 5 10 2" xfId="24993"/>
    <cellStyle name="Normal 8 3 5 11" xfId="7287"/>
    <cellStyle name="Normal 8 3 5 11 2" xfId="23454"/>
    <cellStyle name="Normal 8 3 5 12" xfId="16967"/>
    <cellStyle name="Normal 8 3 5 2" xfId="1131"/>
    <cellStyle name="Normal 8 3 5 2 2" xfId="3412"/>
    <cellStyle name="Normal 8 3 5 2 2 2" xfId="11447"/>
    <cellStyle name="Normal 8 3 5 2 2 2 2" xfId="27612"/>
    <cellStyle name="Normal 8 3 5 2 2 3" xfId="19587"/>
    <cellStyle name="Normal 8 3 5 2 3" xfId="5747"/>
    <cellStyle name="Normal 8 3 5 2 3 2" xfId="13774"/>
    <cellStyle name="Normal 8 3 5 2 3 2 2" xfId="29939"/>
    <cellStyle name="Normal 8 3 5 2 3 3" xfId="21914"/>
    <cellStyle name="Normal 8 3 5 2 4" xfId="15711"/>
    <cellStyle name="Normal 8 3 5 2 4 2" xfId="31876"/>
    <cellStyle name="Normal 8 3 5 2 5" xfId="9223"/>
    <cellStyle name="Normal 8 3 5 2 5 2" xfId="25390"/>
    <cellStyle name="Normal 8 3 5 2 6" xfId="7684"/>
    <cellStyle name="Normal 8 3 5 2 6 2" xfId="23851"/>
    <cellStyle name="Normal 8 3 5 2 7" xfId="17364"/>
    <cellStyle name="Normal 8 3 5 3" xfId="1530"/>
    <cellStyle name="Normal 8 3 5 3 2" xfId="3811"/>
    <cellStyle name="Normal 8 3 5 3 2 2" xfId="11844"/>
    <cellStyle name="Normal 8 3 5 3 2 2 2" xfId="28009"/>
    <cellStyle name="Normal 8 3 5 3 2 3" xfId="19984"/>
    <cellStyle name="Normal 8 3 5 3 3" xfId="6144"/>
    <cellStyle name="Normal 8 3 5 3 3 2" xfId="14171"/>
    <cellStyle name="Normal 8 3 5 3 3 2 2" xfId="30336"/>
    <cellStyle name="Normal 8 3 5 3 3 3" xfId="22311"/>
    <cellStyle name="Normal 8 3 5 3 4" xfId="16108"/>
    <cellStyle name="Normal 8 3 5 3 4 2" xfId="32273"/>
    <cellStyle name="Normal 8 3 5 3 5" xfId="9621"/>
    <cellStyle name="Normal 8 3 5 3 5 2" xfId="25787"/>
    <cellStyle name="Normal 8 3 5 3 6" xfId="8081"/>
    <cellStyle name="Normal 8 3 5 3 6 2" xfId="24248"/>
    <cellStyle name="Normal 8 3 5 3 7" xfId="17761"/>
    <cellStyle name="Normal 8 3 5 4" xfId="1946"/>
    <cellStyle name="Normal 8 3 5 4 2" xfId="4227"/>
    <cellStyle name="Normal 8 3 5 4 2 2" xfId="12259"/>
    <cellStyle name="Normal 8 3 5 4 2 2 2" xfId="28424"/>
    <cellStyle name="Normal 8 3 5 4 2 3" xfId="20399"/>
    <cellStyle name="Normal 8 3 5 4 3" xfId="6559"/>
    <cellStyle name="Normal 8 3 5 4 3 2" xfId="14586"/>
    <cellStyle name="Normal 8 3 5 4 3 2 2" xfId="30751"/>
    <cellStyle name="Normal 8 3 5 4 3 3" xfId="22726"/>
    <cellStyle name="Normal 8 3 5 4 4" xfId="16523"/>
    <cellStyle name="Normal 8 3 5 4 4 2" xfId="32688"/>
    <cellStyle name="Normal 8 3 5 4 5" xfId="10037"/>
    <cellStyle name="Normal 8 3 5 4 5 2" xfId="26202"/>
    <cellStyle name="Normal 8 3 5 4 6" xfId="8496"/>
    <cellStyle name="Normal 8 3 5 4 6 2" xfId="24663"/>
    <cellStyle name="Normal 8 3 5 4 7" xfId="18176"/>
    <cellStyle name="Normal 8 3 5 5" xfId="2345"/>
    <cellStyle name="Normal 8 3 5 5 2" xfId="4626"/>
    <cellStyle name="Normal 8 3 5 5 2 2" xfId="12656"/>
    <cellStyle name="Normal 8 3 5 5 2 2 2" xfId="28821"/>
    <cellStyle name="Normal 8 3 5 5 2 3" xfId="20796"/>
    <cellStyle name="Normal 8 3 5 5 3" xfId="6956"/>
    <cellStyle name="Normal 8 3 5 5 3 2" xfId="14983"/>
    <cellStyle name="Normal 8 3 5 5 3 2 2" xfId="31148"/>
    <cellStyle name="Normal 8 3 5 5 3 3" xfId="23123"/>
    <cellStyle name="Normal 8 3 5 5 4" xfId="10434"/>
    <cellStyle name="Normal 8 3 5 5 4 2" xfId="26599"/>
    <cellStyle name="Normal 8 3 5 5 5" xfId="18574"/>
    <cellStyle name="Normal 8 3 5 6" xfId="3004"/>
    <cellStyle name="Normal 8 3 5 6 2" xfId="5350"/>
    <cellStyle name="Normal 8 3 5 6 2 2" xfId="13377"/>
    <cellStyle name="Normal 8 3 5 6 2 2 2" xfId="29542"/>
    <cellStyle name="Normal 8 3 5 6 2 3" xfId="21517"/>
    <cellStyle name="Normal 8 3 5 6 3" xfId="11050"/>
    <cellStyle name="Normal 8 3 5 6 3 2" xfId="27215"/>
    <cellStyle name="Normal 8 3 5 6 4" xfId="19190"/>
    <cellStyle name="Normal 8 3 5 7" xfId="2756"/>
    <cellStyle name="Normal 8 3 5 7 2" xfId="10831"/>
    <cellStyle name="Normal 8 3 5 7 2 2" xfId="26996"/>
    <cellStyle name="Normal 8 3 5 7 3" xfId="18971"/>
    <cellStyle name="Normal 8 3 5 8" xfId="5020"/>
    <cellStyle name="Normal 8 3 5 8 2" xfId="13047"/>
    <cellStyle name="Normal 8 3 5 8 2 2" xfId="29212"/>
    <cellStyle name="Normal 8 3 5 8 3" xfId="21187"/>
    <cellStyle name="Normal 8 3 5 9" xfId="15314"/>
    <cellStyle name="Normal 8 3 5 9 2" xfId="31479"/>
    <cellStyle name="Normal 8 3 6" xfId="845"/>
    <cellStyle name="Normal 8 3 7" xfId="725"/>
    <cellStyle name="Normal 8 3 7 2" xfId="3079"/>
    <cellStyle name="Normal 8 3 7 2 2" xfId="11123"/>
    <cellStyle name="Normal 8 3 7 2 2 2" xfId="27288"/>
    <cellStyle name="Normal 8 3 7 2 3" xfId="19263"/>
    <cellStyle name="Normal 8 3 7 3" xfId="5423"/>
    <cellStyle name="Normal 8 3 7 3 2" xfId="13450"/>
    <cellStyle name="Normal 8 3 7 3 2 2" xfId="29615"/>
    <cellStyle name="Normal 8 3 7 3 3" xfId="21590"/>
    <cellStyle name="Normal 8 3 7 4" xfId="15387"/>
    <cellStyle name="Normal 8 3 7 4 2" xfId="31552"/>
    <cellStyle name="Normal 8 3 7 5" xfId="8899"/>
    <cellStyle name="Normal 8 3 7 5 2" xfId="25066"/>
    <cellStyle name="Normal 8 3 7 6" xfId="7360"/>
    <cellStyle name="Normal 8 3 7 6 2" xfId="23527"/>
    <cellStyle name="Normal 8 3 7 7" xfId="17040"/>
    <cellStyle name="Normal 8 3 8" xfId="1205"/>
    <cellStyle name="Normal 8 3 8 2" xfId="3486"/>
    <cellStyle name="Normal 8 3 8 2 2" xfId="11520"/>
    <cellStyle name="Normal 8 3 8 2 2 2" xfId="27685"/>
    <cellStyle name="Normal 8 3 8 2 3" xfId="19660"/>
    <cellStyle name="Normal 8 3 8 3" xfId="5820"/>
    <cellStyle name="Normal 8 3 8 3 2" xfId="13847"/>
    <cellStyle name="Normal 8 3 8 3 2 2" xfId="30012"/>
    <cellStyle name="Normal 8 3 8 3 3" xfId="21987"/>
    <cellStyle name="Normal 8 3 8 4" xfId="15784"/>
    <cellStyle name="Normal 8 3 8 4 2" xfId="31949"/>
    <cellStyle name="Normal 8 3 8 5" xfId="9296"/>
    <cellStyle name="Normal 8 3 8 5 2" xfId="25463"/>
    <cellStyle name="Normal 8 3 8 6" xfId="7757"/>
    <cellStyle name="Normal 8 3 8 6 2" xfId="23924"/>
    <cellStyle name="Normal 8 3 8 7" xfId="17437"/>
    <cellStyle name="Normal 8 3 9" xfId="1622"/>
    <cellStyle name="Normal 8 3 9 2" xfId="3903"/>
    <cellStyle name="Normal 8 3 9 2 2" xfId="11935"/>
    <cellStyle name="Normal 8 3 9 2 2 2" xfId="28100"/>
    <cellStyle name="Normal 8 3 9 2 3" xfId="20075"/>
    <cellStyle name="Normal 8 3 9 3" xfId="6235"/>
    <cellStyle name="Normal 8 3 9 3 2" xfId="14262"/>
    <cellStyle name="Normal 8 3 9 3 2 2" xfId="30427"/>
    <cellStyle name="Normal 8 3 9 3 3" xfId="22402"/>
    <cellStyle name="Normal 8 3 9 4" xfId="16199"/>
    <cellStyle name="Normal 8 3 9 4 2" xfId="32364"/>
    <cellStyle name="Normal 8 3 9 5" xfId="9713"/>
    <cellStyle name="Normal 8 3 9 5 2" xfId="25878"/>
    <cellStyle name="Normal 8 3 9 6" xfId="8172"/>
    <cellStyle name="Normal 8 3 9 6 2" xfId="24339"/>
    <cellStyle name="Normal 8 3 9 7" xfId="17852"/>
    <cellStyle name="Normal 8 4" xfId="226"/>
    <cellStyle name="Normal 8 4 2" xfId="227"/>
    <cellStyle name="Normal 8 4 3" xfId="514"/>
    <cellStyle name="Normal 8 4 3 10" xfId="8734"/>
    <cellStyle name="Normal 8 4 3 10 2" xfId="24901"/>
    <cellStyle name="Normal 8 4 3 11" xfId="7195"/>
    <cellStyle name="Normal 8 4 3 11 2" xfId="23362"/>
    <cellStyle name="Normal 8 4 3 12" xfId="16874"/>
    <cellStyle name="Normal 8 4 3 2" xfId="1029"/>
    <cellStyle name="Normal 8 4 3 2 2" xfId="3320"/>
    <cellStyle name="Normal 8 4 3 2 2 2" xfId="11355"/>
    <cellStyle name="Normal 8 4 3 2 2 2 2" xfId="27520"/>
    <cellStyle name="Normal 8 4 3 2 2 3" xfId="19495"/>
    <cellStyle name="Normal 8 4 3 2 3" xfId="5655"/>
    <cellStyle name="Normal 8 4 3 2 3 2" xfId="13682"/>
    <cellStyle name="Normal 8 4 3 2 3 2 2" xfId="29847"/>
    <cellStyle name="Normal 8 4 3 2 3 3" xfId="21822"/>
    <cellStyle name="Normal 8 4 3 2 4" xfId="15619"/>
    <cellStyle name="Normal 8 4 3 2 4 2" xfId="31784"/>
    <cellStyle name="Normal 8 4 3 2 5" xfId="9131"/>
    <cellStyle name="Normal 8 4 3 2 5 2" xfId="25298"/>
    <cellStyle name="Normal 8 4 3 2 6" xfId="7592"/>
    <cellStyle name="Normal 8 4 3 2 6 2" xfId="23759"/>
    <cellStyle name="Normal 8 4 3 2 7" xfId="17272"/>
    <cellStyle name="Normal 8 4 3 3" xfId="1438"/>
    <cellStyle name="Normal 8 4 3 3 2" xfId="3719"/>
    <cellStyle name="Normal 8 4 3 3 2 2" xfId="11752"/>
    <cellStyle name="Normal 8 4 3 3 2 2 2" xfId="27917"/>
    <cellStyle name="Normal 8 4 3 3 2 3" xfId="19892"/>
    <cellStyle name="Normal 8 4 3 3 3" xfId="6052"/>
    <cellStyle name="Normal 8 4 3 3 3 2" xfId="14079"/>
    <cellStyle name="Normal 8 4 3 3 3 2 2" xfId="30244"/>
    <cellStyle name="Normal 8 4 3 3 3 3" xfId="22219"/>
    <cellStyle name="Normal 8 4 3 3 4" xfId="16016"/>
    <cellStyle name="Normal 8 4 3 3 4 2" xfId="32181"/>
    <cellStyle name="Normal 8 4 3 3 5" xfId="9529"/>
    <cellStyle name="Normal 8 4 3 3 5 2" xfId="25695"/>
    <cellStyle name="Normal 8 4 3 3 6" xfId="7989"/>
    <cellStyle name="Normal 8 4 3 3 6 2" xfId="24156"/>
    <cellStyle name="Normal 8 4 3 3 7" xfId="17669"/>
    <cellStyle name="Normal 8 4 3 4" xfId="1854"/>
    <cellStyle name="Normal 8 4 3 4 2" xfId="4135"/>
    <cellStyle name="Normal 8 4 3 4 2 2" xfId="12167"/>
    <cellStyle name="Normal 8 4 3 4 2 2 2" xfId="28332"/>
    <cellStyle name="Normal 8 4 3 4 2 3" xfId="20307"/>
    <cellStyle name="Normal 8 4 3 4 3" xfId="6467"/>
    <cellStyle name="Normal 8 4 3 4 3 2" xfId="14494"/>
    <cellStyle name="Normal 8 4 3 4 3 2 2" xfId="30659"/>
    <cellStyle name="Normal 8 4 3 4 3 3" xfId="22634"/>
    <cellStyle name="Normal 8 4 3 4 4" xfId="16431"/>
    <cellStyle name="Normal 8 4 3 4 4 2" xfId="32596"/>
    <cellStyle name="Normal 8 4 3 4 5" xfId="9945"/>
    <cellStyle name="Normal 8 4 3 4 5 2" xfId="26110"/>
    <cellStyle name="Normal 8 4 3 4 6" xfId="8404"/>
    <cellStyle name="Normal 8 4 3 4 6 2" xfId="24571"/>
    <cellStyle name="Normal 8 4 3 4 7" xfId="18084"/>
    <cellStyle name="Normal 8 4 3 5" xfId="2253"/>
    <cellStyle name="Normal 8 4 3 5 2" xfId="4534"/>
    <cellStyle name="Normal 8 4 3 5 2 2" xfId="12564"/>
    <cellStyle name="Normal 8 4 3 5 2 2 2" xfId="28729"/>
    <cellStyle name="Normal 8 4 3 5 2 3" xfId="20704"/>
    <cellStyle name="Normal 8 4 3 5 3" xfId="6864"/>
    <cellStyle name="Normal 8 4 3 5 3 2" xfId="14891"/>
    <cellStyle name="Normal 8 4 3 5 3 2 2" xfId="31056"/>
    <cellStyle name="Normal 8 4 3 5 3 3" xfId="23031"/>
    <cellStyle name="Normal 8 4 3 5 4" xfId="10342"/>
    <cellStyle name="Normal 8 4 3 5 4 2" xfId="26507"/>
    <cellStyle name="Normal 8 4 3 5 5" xfId="18482"/>
    <cellStyle name="Normal 8 4 3 6" xfId="2896"/>
    <cellStyle name="Normal 8 4 3 6 2" xfId="5258"/>
    <cellStyle name="Normal 8 4 3 6 2 2" xfId="13285"/>
    <cellStyle name="Normal 8 4 3 6 2 2 2" xfId="29450"/>
    <cellStyle name="Normal 8 4 3 6 2 3" xfId="21425"/>
    <cellStyle name="Normal 8 4 3 6 3" xfId="10958"/>
    <cellStyle name="Normal 8 4 3 6 3 2" xfId="27123"/>
    <cellStyle name="Normal 8 4 3 6 4" xfId="19098"/>
    <cellStyle name="Normal 8 4 3 7" xfId="2663"/>
    <cellStyle name="Normal 8 4 3 7 2" xfId="10743"/>
    <cellStyle name="Normal 8 4 3 7 2 2" xfId="26908"/>
    <cellStyle name="Normal 8 4 3 7 3" xfId="18883"/>
    <cellStyle name="Normal 8 4 3 8" xfId="4932"/>
    <cellStyle name="Normal 8 4 3 8 2" xfId="12959"/>
    <cellStyle name="Normal 8 4 3 8 2 2" xfId="29124"/>
    <cellStyle name="Normal 8 4 3 8 3" xfId="21099"/>
    <cellStyle name="Normal 8 4 3 9" xfId="15222"/>
    <cellStyle name="Normal 8 4 3 9 2" xfId="31387"/>
    <cellStyle name="Normal 8 4 4" xfId="645"/>
    <cellStyle name="Normal 8 4 4 10" xfId="8824"/>
    <cellStyle name="Normal 8 4 4 10 2" xfId="24991"/>
    <cellStyle name="Normal 8 4 4 11" xfId="7285"/>
    <cellStyle name="Normal 8 4 4 11 2" xfId="23452"/>
    <cellStyle name="Normal 8 4 4 12" xfId="16965"/>
    <cellStyle name="Normal 8 4 4 2" xfId="1129"/>
    <cellStyle name="Normal 8 4 4 2 2" xfId="3410"/>
    <cellStyle name="Normal 8 4 4 2 2 2" xfId="11445"/>
    <cellStyle name="Normal 8 4 4 2 2 2 2" xfId="27610"/>
    <cellStyle name="Normal 8 4 4 2 2 3" xfId="19585"/>
    <cellStyle name="Normal 8 4 4 2 3" xfId="5745"/>
    <cellStyle name="Normal 8 4 4 2 3 2" xfId="13772"/>
    <cellStyle name="Normal 8 4 4 2 3 2 2" xfId="29937"/>
    <cellStyle name="Normal 8 4 4 2 3 3" xfId="21912"/>
    <cellStyle name="Normal 8 4 4 2 4" xfId="15709"/>
    <cellStyle name="Normal 8 4 4 2 4 2" xfId="31874"/>
    <cellStyle name="Normal 8 4 4 2 5" xfId="9221"/>
    <cellStyle name="Normal 8 4 4 2 5 2" xfId="25388"/>
    <cellStyle name="Normal 8 4 4 2 6" xfId="7682"/>
    <cellStyle name="Normal 8 4 4 2 6 2" xfId="23849"/>
    <cellStyle name="Normal 8 4 4 2 7" xfId="17362"/>
    <cellStyle name="Normal 8 4 4 3" xfId="1528"/>
    <cellStyle name="Normal 8 4 4 3 2" xfId="3809"/>
    <cellStyle name="Normal 8 4 4 3 2 2" xfId="11842"/>
    <cellStyle name="Normal 8 4 4 3 2 2 2" xfId="28007"/>
    <cellStyle name="Normal 8 4 4 3 2 3" xfId="19982"/>
    <cellStyle name="Normal 8 4 4 3 3" xfId="6142"/>
    <cellStyle name="Normal 8 4 4 3 3 2" xfId="14169"/>
    <cellStyle name="Normal 8 4 4 3 3 2 2" xfId="30334"/>
    <cellStyle name="Normal 8 4 4 3 3 3" xfId="22309"/>
    <cellStyle name="Normal 8 4 4 3 4" xfId="16106"/>
    <cellStyle name="Normal 8 4 4 3 4 2" xfId="32271"/>
    <cellStyle name="Normal 8 4 4 3 5" xfId="9619"/>
    <cellStyle name="Normal 8 4 4 3 5 2" xfId="25785"/>
    <cellStyle name="Normal 8 4 4 3 6" xfId="8079"/>
    <cellStyle name="Normal 8 4 4 3 6 2" xfId="24246"/>
    <cellStyle name="Normal 8 4 4 3 7" xfId="17759"/>
    <cellStyle name="Normal 8 4 4 4" xfId="1944"/>
    <cellStyle name="Normal 8 4 4 4 2" xfId="4225"/>
    <cellStyle name="Normal 8 4 4 4 2 2" xfId="12257"/>
    <cellStyle name="Normal 8 4 4 4 2 2 2" xfId="28422"/>
    <cellStyle name="Normal 8 4 4 4 2 3" xfId="20397"/>
    <cellStyle name="Normal 8 4 4 4 3" xfId="6557"/>
    <cellStyle name="Normal 8 4 4 4 3 2" xfId="14584"/>
    <cellStyle name="Normal 8 4 4 4 3 2 2" xfId="30749"/>
    <cellStyle name="Normal 8 4 4 4 3 3" xfId="22724"/>
    <cellStyle name="Normal 8 4 4 4 4" xfId="16521"/>
    <cellStyle name="Normal 8 4 4 4 4 2" xfId="32686"/>
    <cellStyle name="Normal 8 4 4 4 5" xfId="10035"/>
    <cellStyle name="Normal 8 4 4 4 5 2" xfId="26200"/>
    <cellStyle name="Normal 8 4 4 4 6" xfId="8494"/>
    <cellStyle name="Normal 8 4 4 4 6 2" xfId="24661"/>
    <cellStyle name="Normal 8 4 4 4 7" xfId="18174"/>
    <cellStyle name="Normal 8 4 4 5" xfId="2343"/>
    <cellStyle name="Normal 8 4 4 5 2" xfId="4624"/>
    <cellStyle name="Normal 8 4 4 5 2 2" xfId="12654"/>
    <cellStyle name="Normal 8 4 4 5 2 2 2" xfId="28819"/>
    <cellStyle name="Normal 8 4 4 5 2 3" xfId="20794"/>
    <cellStyle name="Normal 8 4 4 5 3" xfId="6954"/>
    <cellStyle name="Normal 8 4 4 5 3 2" xfId="14981"/>
    <cellStyle name="Normal 8 4 4 5 3 2 2" xfId="31146"/>
    <cellStyle name="Normal 8 4 4 5 3 3" xfId="23121"/>
    <cellStyle name="Normal 8 4 4 5 4" xfId="10432"/>
    <cellStyle name="Normal 8 4 4 5 4 2" xfId="26597"/>
    <cellStyle name="Normal 8 4 4 5 5" xfId="18572"/>
    <cellStyle name="Normal 8 4 4 6" xfId="3002"/>
    <cellStyle name="Normal 8 4 4 6 2" xfId="5348"/>
    <cellStyle name="Normal 8 4 4 6 2 2" xfId="13375"/>
    <cellStyle name="Normal 8 4 4 6 2 2 2" xfId="29540"/>
    <cellStyle name="Normal 8 4 4 6 2 3" xfId="21515"/>
    <cellStyle name="Normal 8 4 4 6 3" xfId="11048"/>
    <cellStyle name="Normal 8 4 4 6 3 2" xfId="27213"/>
    <cellStyle name="Normal 8 4 4 6 4" xfId="19188"/>
    <cellStyle name="Normal 8 4 4 7" xfId="2754"/>
    <cellStyle name="Normal 8 4 4 7 2" xfId="10829"/>
    <cellStyle name="Normal 8 4 4 7 2 2" xfId="26994"/>
    <cellStyle name="Normal 8 4 4 7 3" xfId="18969"/>
    <cellStyle name="Normal 8 4 4 8" xfId="5018"/>
    <cellStyle name="Normal 8 4 4 8 2" xfId="13045"/>
    <cellStyle name="Normal 8 4 4 8 2 2" xfId="29210"/>
    <cellStyle name="Normal 8 4 4 8 3" xfId="21185"/>
    <cellStyle name="Normal 8 4 4 9" xfId="15312"/>
    <cellStyle name="Normal 8 4 4 9 2" xfId="31477"/>
    <cellStyle name="Normal 8 4 5" xfId="2549"/>
    <cellStyle name="Normal 8 4 6" xfId="2503"/>
    <cellStyle name="Normal 8 4 6 2" xfId="10591"/>
    <cellStyle name="Normal 8 4 6 2 2" xfId="26756"/>
    <cellStyle name="Normal 8 4 6 3" xfId="18731"/>
    <cellStyle name="Normal 8 4 7" xfId="4707"/>
    <cellStyle name="Normal 8 4 7 2" xfId="12734"/>
    <cellStyle name="Normal 8 4 7 2 2" xfId="28899"/>
    <cellStyle name="Normal 8 4 7 3" xfId="20874"/>
    <cellStyle name="Normal 8 5" xfId="228"/>
    <cellStyle name="Normal 8 5 2" xfId="515"/>
    <cellStyle name="Normal 8 6" xfId="509"/>
    <cellStyle name="Normal 8 6 10" xfId="8730"/>
    <cellStyle name="Normal 8 6 10 2" xfId="24897"/>
    <cellStyle name="Normal 8 6 11" xfId="7191"/>
    <cellStyle name="Normal 8 6 11 2" xfId="23358"/>
    <cellStyle name="Normal 8 6 12" xfId="16870"/>
    <cellStyle name="Normal 8 6 2" xfId="1025"/>
    <cellStyle name="Normal 8 6 2 2" xfId="3316"/>
    <cellStyle name="Normal 8 6 2 2 2" xfId="11351"/>
    <cellStyle name="Normal 8 6 2 2 2 2" xfId="27516"/>
    <cellStyle name="Normal 8 6 2 2 3" xfId="19491"/>
    <cellStyle name="Normal 8 6 2 3" xfId="5651"/>
    <cellStyle name="Normal 8 6 2 3 2" xfId="13678"/>
    <cellStyle name="Normal 8 6 2 3 2 2" xfId="29843"/>
    <cellStyle name="Normal 8 6 2 3 3" xfId="21818"/>
    <cellStyle name="Normal 8 6 2 4" xfId="15615"/>
    <cellStyle name="Normal 8 6 2 4 2" xfId="31780"/>
    <cellStyle name="Normal 8 6 2 5" xfId="9127"/>
    <cellStyle name="Normal 8 6 2 5 2" xfId="25294"/>
    <cellStyle name="Normal 8 6 2 6" xfId="7588"/>
    <cellStyle name="Normal 8 6 2 6 2" xfId="23755"/>
    <cellStyle name="Normal 8 6 2 7" xfId="17268"/>
    <cellStyle name="Normal 8 6 3" xfId="1434"/>
    <cellStyle name="Normal 8 6 3 2" xfId="3715"/>
    <cellStyle name="Normal 8 6 3 2 2" xfId="11748"/>
    <cellStyle name="Normal 8 6 3 2 2 2" xfId="27913"/>
    <cellStyle name="Normal 8 6 3 2 3" xfId="19888"/>
    <cellStyle name="Normal 8 6 3 3" xfId="6048"/>
    <cellStyle name="Normal 8 6 3 3 2" xfId="14075"/>
    <cellStyle name="Normal 8 6 3 3 2 2" xfId="30240"/>
    <cellStyle name="Normal 8 6 3 3 3" xfId="22215"/>
    <cellStyle name="Normal 8 6 3 4" xfId="16012"/>
    <cellStyle name="Normal 8 6 3 4 2" xfId="32177"/>
    <cellStyle name="Normal 8 6 3 5" xfId="9525"/>
    <cellStyle name="Normal 8 6 3 5 2" xfId="25691"/>
    <cellStyle name="Normal 8 6 3 6" xfId="7985"/>
    <cellStyle name="Normal 8 6 3 6 2" xfId="24152"/>
    <cellStyle name="Normal 8 6 3 7" xfId="17665"/>
    <cellStyle name="Normal 8 6 4" xfId="1850"/>
    <cellStyle name="Normal 8 6 4 2" xfId="4131"/>
    <cellStyle name="Normal 8 6 4 2 2" xfId="12163"/>
    <cellStyle name="Normal 8 6 4 2 2 2" xfId="28328"/>
    <cellStyle name="Normal 8 6 4 2 3" xfId="20303"/>
    <cellStyle name="Normal 8 6 4 3" xfId="6463"/>
    <cellStyle name="Normal 8 6 4 3 2" xfId="14490"/>
    <cellStyle name="Normal 8 6 4 3 2 2" xfId="30655"/>
    <cellStyle name="Normal 8 6 4 3 3" xfId="22630"/>
    <cellStyle name="Normal 8 6 4 4" xfId="16427"/>
    <cellStyle name="Normal 8 6 4 4 2" xfId="32592"/>
    <cellStyle name="Normal 8 6 4 5" xfId="9941"/>
    <cellStyle name="Normal 8 6 4 5 2" xfId="26106"/>
    <cellStyle name="Normal 8 6 4 6" xfId="8400"/>
    <cellStyle name="Normal 8 6 4 6 2" xfId="24567"/>
    <cellStyle name="Normal 8 6 4 7" xfId="18080"/>
    <cellStyle name="Normal 8 6 5" xfId="2249"/>
    <cellStyle name="Normal 8 6 5 2" xfId="4530"/>
    <cellStyle name="Normal 8 6 5 2 2" xfId="12560"/>
    <cellStyle name="Normal 8 6 5 2 2 2" xfId="28725"/>
    <cellStyle name="Normal 8 6 5 2 3" xfId="20700"/>
    <cellStyle name="Normal 8 6 5 3" xfId="6860"/>
    <cellStyle name="Normal 8 6 5 3 2" xfId="14887"/>
    <cellStyle name="Normal 8 6 5 3 2 2" xfId="31052"/>
    <cellStyle name="Normal 8 6 5 3 3" xfId="23027"/>
    <cellStyle name="Normal 8 6 5 4" xfId="10338"/>
    <cellStyle name="Normal 8 6 5 4 2" xfId="26503"/>
    <cellStyle name="Normal 8 6 5 5" xfId="18478"/>
    <cellStyle name="Normal 8 6 6" xfId="2892"/>
    <cellStyle name="Normal 8 6 6 2" xfId="5254"/>
    <cellStyle name="Normal 8 6 6 2 2" xfId="13281"/>
    <cellStyle name="Normal 8 6 6 2 2 2" xfId="29446"/>
    <cellStyle name="Normal 8 6 6 2 3" xfId="21421"/>
    <cellStyle name="Normal 8 6 6 3" xfId="10954"/>
    <cellStyle name="Normal 8 6 6 3 2" xfId="27119"/>
    <cellStyle name="Normal 8 6 6 4" xfId="19094"/>
    <cellStyle name="Normal 8 6 7" xfId="2659"/>
    <cellStyle name="Normal 8 6 7 2" xfId="10739"/>
    <cellStyle name="Normal 8 6 7 2 2" xfId="26904"/>
    <cellStyle name="Normal 8 6 7 3" xfId="18879"/>
    <cellStyle name="Normal 8 6 8" xfId="4928"/>
    <cellStyle name="Normal 8 6 8 2" xfId="12955"/>
    <cellStyle name="Normal 8 6 8 2 2" xfId="29120"/>
    <cellStyle name="Normal 8 6 8 3" xfId="21095"/>
    <cellStyle name="Normal 8 6 9" xfId="15218"/>
    <cellStyle name="Normal 8 6 9 2" xfId="31383"/>
    <cellStyle name="Normal 8 7" xfId="843"/>
    <cellStyle name="Normal 8 8" xfId="683"/>
    <cellStyle name="Normal 8 8 2" xfId="3037"/>
    <cellStyle name="Normal 8 8 2 2" xfId="11081"/>
    <cellStyle name="Normal 8 8 2 2 2" xfId="27246"/>
    <cellStyle name="Normal 8 8 2 3" xfId="19221"/>
    <cellStyle name="Normal 8 8 3" xfId="5381"/>
    <cellStyle name="Normal 8 8 3 2" xfId="13408"/>
    <cellStyle name="Normal 8 8 3 2 2" xfId="29573"/>
    <cellStyle name="Normal 8 8 3 3" xfId="21548"/>
    <cellStyle name="Normal 8 8 4" xfId="15345"/>
    <cellStyle name="Normal 8 8 4 2" xfId="31510"/>
    <cellStyle name="Normal 8 8 5" xfId="8857"/>
    <cellStyle name="Normal 8 8 5 2" xfId="25024"/>
    <cellStyle name="Normal 8 8 6" xfId="7318"/>
    <cellStyle name="Normal 8 8 6 2" xfId="23485"/>
    <cellStyle name="Normal 8 8 7" xfId="16998"/>
    <cellStyle name="Normal 8 9" xfId="1163"/>
    <cellStyle name="Normal 8 9 2" xfId="3444"/>
    <cellStyle name="Normal 8 9 2 2" xfId="11478"/>
    <cellStyle name="Normal 8 9 2 2 2" xfId="27643"/>
    <cellStyle name="Normal 8 9 2 3" xfId="19618"/>
    <cellStyle name="Normal 8 9 3" xfId="5778"/>
    <cellStyle name="Normal 8 9 3 2" xfId="13805"/>
    <cellStyle name="Normal 8 9 3 2 2" xfId="29970"/>
    <cellStyle name="Normal 8 9 3 3" xfId="21945"/>
    <cellStyle name="Normal 8 9 4" xfId="15742"/>
    <cellStyle name="Normal 8 9 4 2" xfId="31907"/>
    <cellStyle name="Normal 8 9 5" xfId="9254"/>
    <cellStyle name="Normal 8 9 5 2" xfId="25421"/>
    <cellStyle name="Normal 8 9 6" xfId="7715"/>
    <cellStyle name="Normal 8 9 6 2" xfId="23882"/>
    <cellStyle name="Normal 8 9 7" xfId="17395"/>
    <cellStyle name="Normal 9" xfId="229"/>
    <cellStyle name="Normal 9 10" xfId="846"/>
    <cellStyle name="Normal 9 10 2" xfId="3144"/>
    <cellStyle name="Normal 9 10 2 2" xfId="11187"/>
    <cellStyle name="Normal 9 10 2 2 2" xfId="27352"/>
    <cellStyle name="Normal 9 10 2 3" xfId="19327"/>
    <cellStyle name="Normal 9 10 3" xfId="5487"/>
    <cellStyle name="Normal 9 10 3 2" xfId="13514"/>
    <cellStyle name="Normal 9 10 3 2 2" xfId="29679"/>
    <cellStyle name="Normal 9 10 3 3" xfId="21654"/>
    <cellStyle name="Normal 9 10 4" xfId="15451"/>
    <cellStyle name="Normal 9 10 4 2" xfId="31616"/>
    <cellStyle name="Normal 9 10 5" xfId="8963"/>
    <cellStyle name="Normal 9 10 5 2" xfId="25130"/>
    <cellStyle name="Normal 9 10 6" xfId="7424"/>
    <cellStyle name="Normal 9 10 6 2" xfId="23591"/>
    <cellStyle name="Normal 9 10 7" xfId="17104"/>
    <cellStyle name="Normal 9 11" xfId="1270"/>
    <cellStyle name="Normal 9 11 2" xfId="3551"/>
    <cellStyle name="Normal 9 11 2 2" xfId="11584"/>
    <cellStyle name="Normal 9 11 2 2 2" xfId="27749"/>
    <cellStyle name="Normal 9 11 2 3" xfId="19724"/>
    <cellStyle name="Normal 9 11 3" xfId="5884"/>
    <cellStyle name="Normal 9 11 3 2" xfId="13911"/>
    <cellStyle name="Normal 9 11 3 2 2" xfId="30076"/>
    <cellStyle name="Normal 9 11 3 3" xfId="22051"/>
    <cellStyle name="Normal 9 11 4" xfId="15848"/>
    <cellStyle name="Normal 9 11 4 2" xfId="32013"/>
    <cellStyle name="Normal 9 11 5" xfId="9361"/>
    <cellStyle name="Normal 9 11 5 2" xfId="25527"/>
    <cellStyle name="Normal 9 11 6" xfId="7821"/>
    <cellStyle name="Normal 9 11 6 2" xfId="23988"/>
    <cellStyle name="Normal 9 11 7" xfId="17501"/>
    <cellStyle name="Normal 9 12" xfId="1686"/>
    <cellStyle name="Normal 9 12 2" xfId="3967"/>
    <cellStyle name="Normal 9 12 2 2" xfId="11999"/>
    <cellStyle name="Normal 9 12 2 2 2" xfId="28164"/>
    <cellStyle name="Normal 9 12 2 3" xfId="20139"/>
    <cellStyle name="Normal 9 12 3" xfId="6299"/>
    <cellStyle name="Normal 9 12 3 2" xfId="14326"/>
    <cellStyle name="Normal 9 12 3 2 2" xfId="30491"/>
    <cellStyle name="Normal 9 12 3 3" xfId="22466"/>
    <cellStyle name="Normal 9 12 4" xfId="16263"/>
    <cellStyle name="Normal 9 12 4 2" xfId="32428"/>
    <cellStyle name="Normal 9 12 5" xfId="9777"/>
    <cellStyle name="Normal 9 12 5 2" xfId="25942"/>
    <cellStyle name="Normal 9 12 6" xfId="8236"/>
    <cellStyle name="Normal 9 12 6 2" xfId="24403"/>
    <cellStyle name="Normal 9 12 7" xfId="17916"/>
    <cellStyle name="Normal 9 13" xfId="2085"/>
    <cellStyle name="Normal 9 13 2" xfId="4366"/>
    <cellStyle name="Normal 9 13 2 2" xfId="12396"/>
    <cellStyle name="Normal 9 13 2 2 2" xfId="28561"/>
    <cellStyle name="Normal 9 13 2 3" xfId="20536"/>
    <cellStyle name="Normal 9 13 3" xfId="6696"/>
    <cellStyle name="Normal 9 13 3 2" xfId="14723"/>
    <cellStyle name="Normal 9 13 3 2 2" xfId="30888"/>
    <cellStyle name="Normal 9 13 3 3" xfId="22863"/>
    <cellStyle name="Normal 9 13 4" xfId="10174"/>
    <cellStyle name="Normal 9 13 4 2" xfId="26339"/>
    <cellStyle name="Normal 9 13 5" xfId="18314"/>
    <cellStyle name="Normal 9 14" xfId="2431"/>
    <cellStyle name="Normal 9 14 2" xfId="5090"/>
    <cellStyle name="Normal 9 14 2 2" xfId="13117"/>
    <cellStyle name="Normal 9 14 2 2 2" xfId="29282"/>
    <cellStyle name="Normal 9 14 2 3" xfId="21257"/>
    <cellStyle name="Normal 9 14 3" xfId="10519"/>
    <cellStyle name="Normal 9 14 3 2" xfId="26684"/>
    <cellStyle name="Normal 9 14 4" xfId="18659"/>
    <cellStyle name="Normal 9 15" xfId="2550"/>
    <cellStyle name="Normal 9 15 2" xfId="4768"/>
    <cellStyle name="Normal 9 15 2 2" xfId="12795"/>
    <cellStyle name="Normal 9 15 2 2 2" xfId="28960"/>
    <cellStyle name="Normal 9 15 2 3" xfId="20935"/>
    <cellStyle name="Normal 9 15 3" xfId="10635"/>
    <cellStyle name="Normal 9 15 3 2" xfId="26800"/>
    <cellStyle name="Normal 9 15 4" xfId="18775"/>
    <cellStyle name="Normal 9 16" xfId="15054"/>
    <cellStyle name="Normal 9 16 2" xfId="31219"/>
    <cellStyle name="Normal 9 17" xfId="8566"/>
    <cellStyle name="Normal 9 17 2" xfId="24733"/>
    <cellStyle name="Normal 9 18" xfId="7027"/>
    <cellStyle name="Normal 9 18 2" xfId="23194"/>
    <cellStyle name="Normal 9 19" xfId="16593"/>
    <cellStyle name="Normal 9 19 2" xfId="32758"/>
    <cellStyle name="Normal 9 2" xfId="230"/>
    <cellStyle name="Normal 9 2 10" xfId="2432"/>
    <cellStyle name="Normal 9 2 10 2" xfId="5091"/>
    <cellStyle name="Normal 9 2 10 2 2" xfId="13118"/>
    <cellStyle name="Normal 9 2 10 2 2 2" xfId="29283"/>
    <cellStyle name="Normal 9 2 10 2 3" xfId="21258"/>
    <cellStyle name="Normal 9 2 10 3" xfId="10520"/>
    <cellStyle name="Normal 9 2 10 3 2" xfId="26685"/>
    <cellStyle name="Normal 9 2 10 4" xfId="18660"/>
    <cellStyle name="Normal 9 2 11" xfId="4769"/>
    <cellStyle name="Normal 9 2 11 2" xfId="12796"/>
    <cellStyle name="Normal 9 2 11 2 2" xfId="28961"/>
    <cellStyle name="Normal 9 2 11 3" xfId="20936"/>
    <cellStyle name="Normal 9 2 12" xfId="15055"/>
    <cellStyle name="Normal 9 2 12 2" xfId="31220"/>
    <cellStyle name="Normal 9 2 13" xfId="8567"/>
    <cellStyle name="Normal 9 2 13 2" xfId="24734"/>
    <cellStyle name="Normal 9 2 14" xfId="7028"/>
    <cellStyle name="Normal 9 2 14 2" xfId="23195"/>
    <cellStyle name="Normal 9 2 15" xfId="16594"/>
    <cellStyle name="Normal 9 2 15 2" xfId="32759"/>
    <cellStyle name="Normal 9 2 16" xfId="16707"/>
    <cellStyle name="Normal 9 2 2" xfId="231"/>
    <cellStyle name="Normal 9 2 2 10" xfId="15056"/>
    <cellStyle name="Normal 9 2 2 10 2" xfId="31221"/>
    <cellStyle name="Normal 9 2 2 11" xfId="8568"/>
    <cellStyle name="Normal 9 2 2 11 2" xfId="24735"/>
    <cellStyle name="Normal 9 2 2 12" xfId="7029"/>
    <cellStyle name="Normal 9 2 2 12 2" xfId="23196"/>
    <cellStyle name="Normal 9 2 2 13" xfId="16595"/>
    <cellStyle name="Normal 9 2 2 13 2" xfId="32760"/>
    <cellStyle name="Normal 9 2 2 14" xfId="16708"/>
    <cellStyle name="Normal 9 2 2 2" xfId="311"/>
    <cellStyle name="Normal 9 2 2 2 10" xfId="7085"/>
    <cellStyle name="Normal 9 2 2 2 10 2" xfId="23252"/>
    <cellStyle name="Normal 9 2 2 2 11" xfId="16651"/>
    <cellStyle name="Normal 9 2 2 2 11 2" xfId="32816"/>
    <cellStyle name="Normal 9 2 2 2 12" xfId="16764"/>
    <cellStyle name="Normal 9 2 2 2 2" xfId="915"/>
    <cellStyle name="Normal 9 2 2 2 2 2" xfId="3210"/>
    <cellStyle name="Normal 9 2 2 2 2 2 2" xfId="11245"/>
    <cellStyle name="Normal 9 2 2 2 2 2 2 2" xfId="27410"/>
    <cellStyle name="Normal 9 2 2 2 2 2 3" xfId="19385"/>
    <cellStyle name="Normal 9 2 2 2 2 3" xfId="5545"/>
    <cellStyle name="Normal 9 2 2 2 2 3 2" xfId="13572"/>
    <cellStyle name="Normal 9 2 2 2 2 3 2 2" xfId="29737"/>
    <cellStyle name="Normal 9 2 2 2 2 3 3" xfId="21712"/>
    <cellStyle name="Normal 9 2 2 2 2 4" xfId="15509"/>
    <cellStyle name="Normal 9 2 2 2 2 4 2" xfId="31674"/>
    <cellStyle name="Normal 9 2 2 2 2 5" xfId="9021"/>
    <cellStyle name="Normal 9 2 2 2 2 5 2" xfId="25188"/>
    <cellStyle name="Normal 9 2 2 2 2 6" xfId="7482"/>
    <cellStyle name="Normal 9 2 2 2 2 6 2" xfId="23649"/>
    <cellStyle name="Normal 9 2 2 2 2 7" xfId="17162"/>
    <cellStyle name="Normal 9 2 2 2 3" xfId="1328"/>
    <cellStyle name="Normal 9 2 2 2 3 2" xfId="3609"/>
    <cellStyle name="Normal 9 2 2 2 3 2 2" xfId="11642"/>
    <cellStyle name="Normal 9 2 2 2 3 2 2 2" xfId="27807"/>
    <cellStyle name="Normal 9 2 2 2 3 2 3" xfId="19782"/>
    <cellStyle name="Normal 9 2 2 2 3 3" xfId="5942"/>
    <cellStyle name="Normal 9 2 2 2 3 3 2" xfId="13969"/>
    <cellStyle name="Normal 9 2 2 2 3 3 2 2" xfId="30134"/>
    <cellStyle name="Normal 9 2 2 2 3 3 3" xfId="22109"/>
    <cellStyle name="Normal 9 2 2 2 3 4" xfId="15906"/>
    <cellStyle name="Normal 9 2 2 2 3 4 2" xfId="32071"/>
    <cellStyle name="Normal 9 2 2 2 3 5" xfId="9419"/>
    <cellStyle name="Normal 9 2 2 2 3 5 2" xfId="25585"/>
    <cellStyle name="Normal 9 2 2 2 3 6" xfId="7879"/>
    <cellStyle name="Normal 9 2 2 2 3 6 2" xfId="24046"/>
    <cellStyle name="Normal 9 2 2 2 3 7" xfId="17559"/>
    <cellStyle name="Normal 9 2 2 2 4" xfId="1744"/>
    <cellStyle name="Normal 9 2 2 2 4 2" xfId="4025"/>
    <cellStyle name="Normal 9 2 2 2 4 2 2" xfId="12057"/>
    <cellStyle name="Normal 9 2 2 2 4 2 2 2" xfId="28222"/>
    <cellStyle name="Normal 9 2 2 2 4 2 3" xfId="20197"/>
    <cellStyle name="Normal 9 2 2 2 4 3" xfId="6357"/>
    <cellStyle name="Normal 9 2 2 2 4 3 2" xfId="14384"/>
    <cellStyle name="Normal 9 2 2 2 4 3 2 2" xfId="30549"/>
    <cellStyle name="Normal 9 2 2 2 4 3 3" xfId="22524"/>
    <cellStyle name="Normal 9 2 2 2 4 4" xfId="16321"/>
    <cellStyle name="Normal 9 2 2 2 4 4 2" xfId="32486"/>
    <cellStyle name="Normal 9 2 2 2 4 5" xfId="9835"/>
    <cellStyle name="Normal 9 2 2 2 4 5 2" xfId="26000"/>
    <cellStyle name="Normal 9 2 2 2 4 6" xfId="8294"/>
    <cellStyle name="Normal 9 2 2 2 4 6 2" xfId="24461"/>
    <cellStyle name="Normal 9 2 2 2 4 7" xfId="17974"/>
    <cellStyle name="Normal 9 2 2 2 5" xfId="2143"/>
    <cellStyle name="Normal 9 2 2 2 5 2" xfId="4424"/>
    <cellStyle name="Normal 9 2 2 2 5 2 2" xfId="12454"/>
    <cellStyle name="Normal 9 2 2 2 5 2 2 2" xfId="28619"/>
    <cellStyle name="Normal 9 2 2 2 5 2 3" xfId="20594"/>
    <cellStyle name="Normal 9 2 2 2 5 3" xfId="6754"/>
    <cellStyle name="Normal 9 2 2 2 5 3 2" xfId="14781"/>
    <cellStyle name="Normal 9 2 2 2 5 3 2 2" xfId="30946"/>
    <cellStyle name="Normal 9 2 2 2 5 3 3" xfId="22921"/>
    <cellStyle name="Normal 9 2 2 2 5 4" xfId="10232"/>
    <cellStyle name="Normal 9 2 2 2 5 4 2" xfId="26397"/>
    <cellStyle name="Normal 9 2 2 2 5 5" xfId="18372"/>
    <cellStyle name="Normal 9 2 2 2 6" xfId="2489"/>
    <cellStyle name="Normal 9 2 2 2 6 2" xfId="5148"/>
    <cellStyle name="Normal 9 2 2 2 6 2 2" xfId="13175"/>
    <cellStyle name="Normal 9 2 2 2 6 2 2 2" xfId="29340"/>
    <cellStyle name="Normal 9 2 2 2 6 2 3" xfId="21315"/>
    <cellStyle name="Normal 9 2 2 2 6 3" xfId="10577"/>
    <cellStyle name="Normal 9 2 2 2 6 3 2" xfId="26742"/>
    <cellStyle name="Normal 9 2 2 2 6 4" xfId="18717"/>
    <cellStyle name="Normal 9 2 2 2 7" xfId="4825"/>
    <cellStyle name="Normal 9 2 2 2 7 2" xfId="12852"/>
    <cellStyle name="Normal 9 2 2 2 7 2 2" xfId="29017"/>
    <cellStyle name="Normal 9 2 2 2 7 3" xfId="20992"/>
    <cellStyle name="Normal 9 2 2 2 8" xfId="15112"/>
    <cellStyle name="Normal 9 2 2 2 8 2" xfId="31277"/>
    <cellStyle name="Normal 9 2 2 2 9" xfId="8624"/>
    <cellStyle name="Normal 9 2 2 2 9 2" xfId="24791"/>
    <cellStyle name="Normal 9 2 2 3" xfId="666"/>
    <cellStyle name="Normal 9 2 2 3 10" xfId="8840"/>
    <cellStyle name="Normal 9 2 2 3 10 2" xfId="25007"/>
    <cellStyle name="Normal 9 2 2 3 11" xfId="7301"/>
    <cellStyle name="Normal 9 2 2 3 11 2" xfId="23468"/>
    <cellStyle name="Normal 9 2 2 3 12" xfId="16981"/>
    <cellStyle name="Normal 9 2 2 3 2" xfId="1145"/>
    <cellStyle name="Normal 9 2 2 3 2 2" xfId="3426"/>
    <cellStyle name="Normal 9 2 2 3 2 2 2" xfId="11461"/>
    <cellStyle name="Normal 9 2 2 3 2 2 2 2" xfId="27626"/>
    <cellStyle name="Normal 9 2 2 3 2 2 3" xfId="19601"/>
    <cellStyle name="Normal 9 2 2 3 2 3" xfId="5761"/>
    <cellStyle name="Normal 9 2 2 3 2 3 2" xfId="13788"/>
    <cellStyle name="Normal 9 2 2 3 2 3 2 2" xfId="29953"/>
    <cellStyle name="Normal 9 2 2 3 2 3 3" xfId="21928"/>
    <cellStyle name="Normal 9 2 2 3 2 4" xfId="15725"/>
    <cellStyle name="Normal 9 2 2 3 2 4 2" xfId="31890"/>
    <cellStyle name="Normal 9 2 2 3 2 5" xfId="9237"/>
    <cellStyle name="Normal 9 2 2 3 2 5 2" xfId="25404"/>
    <cellStyle name="Normal 9 2 2 3 2 6" xfId="7698"/>
    <cellStyle name="Normal 9 2 2 3 2 6 2" xfId="23865"/>
    <cellStyle name="Normal 9 2 2 3 2 7" xfId="17378"/>
    <cellStyle name="Normal 9 2 2 3 3" xfId="1544"/>
    <cellStyle name="Normal 9 2 2 3 3 2" xfId="3825"/>
    <cellStyle name="Normal 9 2 2 3 3 2 2" xfId="11858"/>
    <cellStyle name="Normal 9 2 2 3 3 2 2 2" xfId="28023"/>
    <cellStyle name="Normal 9 2 2 3 3 2 3" xfId="19998"/>
    <cellStyle name="Normal 9 2 2 3 3 3" xfId="6158"/>
    <cellStyle name="Normal 9 2 2 3 3 3 2" xfId="14185"/>
    <cellStyle name="Normal 9 2 2 3 3 3 2 2" xfId="30350"/>
    <cellStyle name="Normal 9 2 2 3 3 3 3" xfId="22325"/>
    <cellStyle name="Normal 9 2 2 3 3 4" xfId="16122"/>
    <cellStyle name="Normal 9 2 2 3 3 4 2" xfId="32287"/>
    <cellStyle name="Normal 9 2 2 3 3 5" xfId="9635"/>
    <cellStyle name="Normal 9 2 2 3 3 5 2" xfId="25801"/>
    <cellStyle name="Normal 9 2 2 3 3 6" xfId="8095"/>
    <cellStyle name="Normal 9 2 2 3 3 6 2" xfId="24262"/>
    <cellStyle name="Normal 9 2 2 3 3 7" xfId="17775"/>
    <cellStyle name="Normal 9 2 2 3 4" xfId="1960"/>
    <cellStyle name="Normal 9 2 2 3 4 2" xfId="4241"/>
    <cellStyle name="Normal 9 2 2 3 4 2 2" xfId="12273"/>
    <cellStyle name="Normal 9 2 2 3 4 2 2 2" xfId="28438"/>
    <cellStyle name="Normal 9 2 2 3 4 2 3" xfId="20413"/>
    <cellStyle name="Normal 9 2 2 3 4 3" xfId="6573"/>
    <cellStyle name="Normal 9 2 2 3 4 3 2" xfId="14600"/>
    <cellStyle name="Normal 9 2 2 3 4 3 2 2" xfId="30765"/>
    <cellStyle name="Normal 9 2 2 3 4 3 3" xfId="22740"/>
    <cellStyle name="Normal 9 2 2 3 4 4" xfId="16537"/>
    <cellStyle name="Normal 9 2 2 3 4 4 2" xfId="32702"/>
    <cellStyle name="Normal 9 2 2 3 4 5" xfId="10051"/>
    <cellStyle name="Normal 9 2 2 3 4 5 2" xfId="26216"/>
    <cellStyle name="Normal 9 2 2 3 4 6" xfId="8510"/>
    <cellStyle name="Normal 9 2 2 3 4 6 2" xfId="24677"/>
    <cellStyle name="Normal 9 2 2 3 4 7" xfId="18190"/>
    <cellStyle name="Normal 9 2 2 3 5" xfId="2359"/>
    <cellStyle name="Normal 9 2 2 3 5 2" xfId="4640"/>
    <cellStyle name="Normal 9 2 2 3 5 2 2" xfId="12670"/>
    <cellStyle name="Normal 9 2 2 3 5 2 2 2" xfId="28835"/>
    <cellStyle name="Normal 9 2 2 3 5 2 3" xfId="20810"/>
    <cellStyle name="Normal 9 2 2 3 5 3" xfId="6970"/>
    <cellStyle name="Normal 9 2 2 3 5 3 2" xfId="14997"/>
    <cellStyle name="Normal 9 2 2 3 5 3 2 2" xfId="31162"/>
    <cellStyle name="Normal 9 2 2 3 5 3 3" xfId="23137"/>
    <cellStyle name="Normal 9 2 2 3 5 4" xfId="10448"/>
    <cellStyle name="Normal 9 2 2 3 5 4 2" xfId="26613"/>
    <cellStyle name="Normal 9 2 2 3 5 5" xfId="18588"/>
    <cellStyle name="Normal 9 2 2 3 6" xfId="3020"/>
    <cellStyle name="Normal 9 2 2 3 6 2" xfId="5364"/>
    <cellStyle name="Normal 9 2 2 3 6 2 2" xfId="13391"/>
    <cellStyle name="Normal 9 2 2 3 6 2 2 2" xfId="29556"/>
    <cellStyle name="Normal 9 2 2 3 6 2 3" xfId="21531"/>
    <cellStyle name="Normal 9 2 2 3 6 3" xfId="11064"/>
    <cellStyle name="Normal 9 2 2 3 6 3 2" xfId="27229"/>
    <cellStyle name="Normal 9 2 2 3 6 4" xfId="19204"/>
    <cellStyle name="Normal 9 2 2 3 7" xfId="2770"/>
    <cellStyle name="Normal 9 2 2 3 7 2" xfId="10845"/>
    <cellStyle name="Normal 9 2 2 3 7 2 2" xfId="27010"/>
    <cellStyle name="Normal 9 2 2 3 7 3" xfId="18985"/>
    <cellStyle name="Normal 9 2 2 3 8" xfId="5034"/>
    <cellStyle name="Normal 9 2 2 3 8 2" xfId="13061"/>
    <cellStyle name="Normal 9 2 2 3 8 2 2" xfId="29226"/>
    <cellStyle name="Normal 9 2 2 3 8 3" xfId="21201"/>
    <cellStyle name="Normal 9 2 2 3 9" xfId="15328"/>
    <cellStyle name="Normal 9 2 2 3 9 2" xfId="31493"/>
    <cellStyle name="Normal 9 2 2 4" xfId="848"/>
    <cellStyle name="Normal 9 2 2 4 2" xfId="3146"/>
    <cellStyle name="Normal 9 2 2 4 2 2" xfId="11189"/>
    <cellStyle name="Normal 9 2 2 4 2 2 2" xfId="27354"/>
    <cellStyle name="Normal 9 2 2 4 2 3" xfId="19329"/>
    <cellStyle name="Normal 9 2 2 4 3" xfId="5489"/>
    <cellStyle name="Normal 9 2 2 4 3 2" xfId="13516"/>
    <cellStyle name="Normal 9 2 2 4 3 2 2" xfId="29681"/>
    <cellStyle name="Normal 9 2 2 4 3 3" xfId="21656"/>
    <cellStyle name="Normal 9 2 2 4 4" xfId="15453"/>
    <cellStyle name="Normal 9 2 2 4 4 2" xfId="31618"/>
    <cellStyle name="Normal 9 2 2 4 5" xfId="8965"/>
    <cellStyle name="Normal 9 2 2 4 5 2" xfId="25132"/>
    <cellStyle name="Normal 9 2 2 4 6" xfId="7426"/>
    <cellStyle name="Normal 9 2 2 4 6 2" xfId="23593"/>
    <cellStyle name="Normal 9 2 2 4 7" xfId="17106"/>
    <cellStyle name="Normal 9 2 2 5" xfId="1272"/>
    <cellStyle name="Normal 9 2 2 5 2" xfId="3553"/>
    <cellStyle name="Normal 9 2 2 5 2 2" xfId="11586"/>
    <cellStyle name="Normal 9 2 2 5 2 2 2" xfId="27751"/>
    <cellStyle name="Normal 9 2 2 5 2 3" xfId="19726"/>
    <cellStyle name="Normal 9 2 2 5 3" xfId="5886"/>
    <cellStyle name="Normal 9 2 2 5 3 2" xfId="13913"/>
    <cellStyle name="Normal 9 2 2 5 3 2 2" xfId="30078"/>
    <cellStyle name="Normal 9 2 2 5 3 3" xfId="22053"/>
    <cellStyle name="Normal 9 2 2 5 4" xfId="15850"/>
    <cellStyle name="Normal 9 2 2 5 4 2" xfId="32015"/>
    <cellStyle name="Normal 9 2 2 5 5" xfId="9363"/>
    <cellStyle name="Normal 9 2 2 5 5 2" xfId="25529"/>
    <cellStyle name="Normal 9 2 2 5 6" xfId="7823"/>
    <cellStyle name="Normal 9 2 2 5 6 2" xfId="23990"/>
    <cellStyle name="Normal 9 2 2 5 7" xfId="17503"/>
    <cellStyle name="Normal 9 2 2 6" xfId="1688"/>
    <cellStyle name="Normal 9 2 2 6 2" xfId="3969"/>
    <cellStyle name="Normal 9 2 2 6 2 2" xfId="12001"/>
    <cellStyle name="Normal 9 2 2 6 2 2 2" xfId="28166"/>
    <cellStyle name="Normal 9 2 2 6 2 3" xfId="20141"/>
    <cellStyle name="Normal 9 2 2 6 3" xfId="6301"/>
    <cellStyle name="Normal 9 2 2 6 3 2" xfId="14328"/>
    <cellStyle name="Normal 9 2 2 6 3 2 2" xfId="30493"/>
    <cellStyle name="Normal 9 2 2 6 3 3" xfId="22468"/>
    <cellStyle name="Normal 9 2 2 6 4" xfId="16265"/>
    <cellStyle name="Normal 9 2 2 6 4 2" xfId="32430"/>
    <cellStyle name="Normal 9 2 2 6 5" xfId="9779"/>
    <cellStyle name="Normal 9 2 2 6 5 2" xfId="25944"/>
    <cellStyle name="Normal 9 2 2 6 6" xfId="8238"/>
    <cellStyle name="Normal 9 2 2 6 6 2" xfId="24405"/>
    <cellStyle name="Normal 9 2 2 6 7" xfId="17918"/>
    <cellStyle name="Normal 9 2 2 7" xfId="2087"/>
    <cellStyle name="Normal 9 2 2 7 2" xfId="4368"/>
    <cellStyle name="Normal 9 2 2 7 2 2" xfId="12398"/>
    <cellStyle name="Normal 9 2 2 7 2 2 2" xfId="28563"/>
    <cellStyle name="Normal 9 2 2 7 2 3" xfId="20538"/>
    <cellStyle name="Normal 9 2 2 7 3" xfId="6698"/>
    <cellStyle name="Normal 9 2 2 7 3 2" xfId="14725"/>
    <cellStyle name="Normal 9 2 2 7 3 2 2" xfId="30890"/>
    <cellStyle name="Normal 9 2 2 7 3 3" xfId="22865"/>
    <cellStyle name="Normal 9 2 2 7 4" xfId="10176"/>
    <cellStyle name="Normal 9 2 2 7 4 2" xfId="26341"/>
    <cellStyle name="Normal 9 2 2 7 5" xfId="18316"/>
    <cellStyle name="Normal 9 2 2 8" xfId="2433"/>
    <cellStyle name="Normal 9 2 2 8 2" xfId="5092"/>
    <cellStyle name="Normal 9 2 2 8 2 2" xfId="13119"/>
    <cellStyle name="Normal 9 2 2 8 2 2 2" xfId="29284"/>
    <cellStyle name="Normal 9 2 2 8 2 3" xfId="21259"/>
    <cellStyle name="Normal 9 2 2 8 3" xfId="10521"/>
    <cellStyle name="Normal 9 2 2 8 3 2" xfId="26686"/>
    <cellStyle name="Normal 9 2 2 8 4" xfId="18661"/>
    <cellStyle name="Normal 9 2 2 9" xfId="4770"/>
    <cellStyle name="Normal 9 2 2 9 2" xfId="12797"/>
    <cellStyle name="Normal 9 2 2 9 2 2" xfId="28962"/>
    <cellStyle name="Normal 9 2 2 9 3" xfId="20937"/>
    <cellStyle name="Normal 9 2 3" xfId="310"/>
    <cellStyle name="Normal 9 2 3 10" xfId="7084"/>
    <cellStyle name="Normal 9 2 3 10 2" xfId="23251"/>
    <cellStyle name="Normal 9 2 3 11" xfId="16650"/>
    <cellStyle name="Normal 9 2 3 11 2" xfId="32815"/>
    <cellStyle name="Normal 9 2 3 12" xfId="16763"/>
    <cellStyle name="Normal 9 2 3 2" xfId="914"/>
    <cellStyle name="Normal 9 2 3 2 2" xfId="3209"/>
    <cellStyle name="Normal 9 2 3 2 2 2" xfId="11244"/>
    <cellStyle name="Normal 9 2 3 2 2 2 2" xfId="27409"/>
    <cellStyle name="Normal 9 2 3 2 2 3" xfId="19384"/>
    <cellStyle name="Normal 9 2 3 2 3" xfId="5544"/>
    <cellStyle name="Normal 9 2 3 2 3 2" xfId="13571"/>
    <cellStyle name="Normal 9 2 3 2 3 2 2" xfId="29736"/>
    <cellStyle name="Normal 9 2 3 2 3 3" xfId="21711"/>
    <cellStyle name="Normal 9 2 3 2 4" xfId="15508"/>
    <cellStyle name="Normal 9 2 3 2 4 2" xfId="31673"/>
    <cellStyle name="Normal 9 2 3 2 5" xfId="9020"/>
    <cellStyle name="Normal 9 2 3 2 5 2" xfId="25187"/>
    <cellStyle name="Normal 9 2 3 2 6" xfId="7481"/>
    <cellStyle name="Normal 9 2 3 2 6 2" xfId="23648"/>
    <cellStyle name="Normal 9 2 3 2 7" xfId="17161"/>
    <cellStyle name="Normal 9 2 3 3" xfId="1327"/>
    <cellStyle name="Normal 9 2 3 3 2" xfId="3608"/>
    <cellStyle name="Normal 9 2 3 3 2 2" xfId="11641"/>
    <cellStyle name="Normal 9 2 3 3 2 2 2" xfId="27806"/>
    <cellStyle name="Normal 9 2 3 3 2 3" xfId="19781"/>
    <cellStyle name="Normal 9 2 3 3 3" xfId="5941"/>
    <cellStyle name="Normal 9 2 3 3 3 2" xfId="13968"/>
    <cellStyle name="Normal 9 2 3 3 3 2 2" xfId="30133"/>
    <cellStyle name="Normal 9 2 3 3 3 3" xfId="22108"/>
    <cellStyle name="Normal 9 2 3 3 4" xfId="15905"/>
    <cellStyle name="Normal 9 2 3 3 4 2" xfId="32070"/>
    <cellStyle name="Normal 9 2 3 3 5" xfId="9418"/>
    <cellStyle name="Normal 9 2 3 3 5 2" xfId="25584"/>
    <cellStyle name="Normal 9 2 3 3 6" xfId="7878"/>
    <cellStyle name="Normal 9 2 3 3 6 2" xfId="24045"/>
    <cellStyle name="Normal 9 2 3 3 7" xfId="17558"/>
    <cellStyle name="Normal 9 2 3 4" xfId="1743"/>
    <cellStyle name="Normal 9 2 3 4 2" xfId="4024"/>
    <cellStyle name="Normal 9 2 3 4 2 2" xfId="12056"/>
    <cellStyle name="Normal 9 2 3 4 2 2 2" xfId="28221"/>
    <cellStyle name="Normal 9 2 3 4 2 3" xfId="20196"/>
    <cellStyle name="Normal 9 2 3 4 3" xfId="6356"/>
    <cellStyle name="Normal 9 2 3 4 3 2" xfId="14383"/>
    <cellStyle name="Normal 9 2 3 4 3 2 2" xfId="30548"/>
    <cellStyle name="Normal 9 2 3 4 3 3" xfId="22523"/>
    <cellStyle name="Normal 9 2 3 4 4" xfId="16320"/>
    <cellStyle name="Normal 9 2 3 4 4 2" xfId="32485"/>
    <cellStyle name="Normal 9 2 3 4 5" xfId="9834"/>
    <cellStyle name="Normal 9 2 3 4 5 2" xfId="25999"/>
    <cellStyle name="Normal 9 2 3 4 6" xfId="8293"/>
    <cellStyle name="Normal 9 2 3 4 6 2" xfId="24460"/>
    <cellStyle name="Normal 9 2 3 4 7" xfId="17973"/>
    <cellStyle name="Normal 9 2 3 5" xfId="2142"/>
    <cellStyle name="Normal 9 2 3 5 2" xfId="4423"/>
    <cellStyle name="Normal 9 2 3 5 2 2" xfId="12453"/>
    <cellStyle name="Normal 9 2 3 5 2 2 2" xfId="28618"/>
    <cellStyle name="Normal 9 2 3 5 2 3" xfId="20593"/>
    <cellStyle name="Normal 9 2 3 5 3" xfId="6753"/>
    <cellStyle name="Normal 9 2 3 5 3 2" xfId="14780"/>
    <cellStyle name="Normal 9 2 3 5 3 2 2" xfId="30945"/>
    <cellStyle name="Normal 9 2 3 5 3 3" xfId="22920"/>
    <cellStyle name="Normal 9 2 3 5 4" xfId="10231"/>
    <cellStyle name="Normal 9 2 3 5 4 2" xfId="26396"/>
    <cellStyle name="Normal 9 2 3 5 5" xfId="18371"/>
    <cellStyle name="Normal 9 2 3 6" xfId="2488"/>
    <cellStyle name="Normal 9 2 3 6 2" xfId="5147"/>
    <cellStyle name="Normal 9 2 3 6 2 2" xfId="13174"/>
    <cellStyle name="Normal 9 2 3 6 2 2 2" xfId="29339"/>
    <cellStyle name="Normal 9 2 3 6 2 3" xfId="21314"/>
    <cellStyle name="Normal 9 2 3 6 3" xfId="10576"/>
    <cellStyle name="Normal 9 2 3 6 3 2" xfId="26741"/>
    <cellStyle name="Normal 9 2 3 6 4" xfId="18716"/>
    <cellStyle name="Normal 9 2 3 7" xfId="4824"/>
    <cellStyle name="Normal 9 2 3 7 2" xfId="12851"/>
    <cellStyle name="Normal 9 2 3 7 2 2" xfId="29016"/>
    <cellStyle name="Normal 9 2 3 7 3" xfId="20991"/>
    <cellStyle name="Normal 9 2 3 8" xfId="15111"/>
    <cellStyle name="Normal 9 2 3 8 2" xfId="31276"/>
    <cellStyle name="Normal 9 2 3 9" xfId="8623"/>
    <cellStyle name="Normal 9 2 3 9 2" xfId="24790"/>
    <cellStyle name="Normal 9 2 4" xfId="517"/>
    <cellStyle name="Normal 9 2 5" xfId="572"/>
    <cellStyle name="Normal 9 2 5 10" xfId="8753"/>
    <cellStyle name="Normal 9 2 5 10 2" xfId="24920"/>
    <cellStyle name="Normal 9 2 5 11" xfId="7214"/>
    <cellStyle name="Normal 9 2 5 11 2" xfId="23381"/>
    <cellStyle name="Normal 9 2 5 12" xfId="16894"/>
    <cellStyle name="Normal 9 2 5 2" xfId="1058"/>
    <cellStyle name="Normal 9 2 5 2 2" xfId="3339"/>
    <cellStyle name="Normal 9 2 5 2 2 2" xfId="11374"/>
    <cellStyle name="Normal 9 2 5 2 2 2 2" xfId="27539"/>
    <cellStyle name="Normal 9 2 5 2 2 3" xfId="19514"/>
    <cellStyle name="Normal 9 2 5 2 3" xfId="5674"/>
    <cellStyle name="Normal 9 2 5 2 3 2" xfId="13701"/>
    <cellStyle name="Normal 9 2 5 2 3 2 2" xfId="29866"/>
    <cellStyle name="Normal 9 2 5 2 3 3" xfId="21841"/>
    <cellStyle name="Normal 9 2 5 2 4" xfId="15638"/>
    <cellStyle name="Normal 9 2 5 2 4 2" xfId="31803"/>
    <cellStyle name="Normal 9 2 5 2 5" xfId="9150"/>
    <cellStyle name="Normal 9 2 5 2 5 2" xfId="25317"/>
    <cellStyle name="Normal 9 2 5 2 6" xfId="7611"/>
    <cellStyle name="Normal 9 2 5 2 6 2" xfId="23778"/>
    <cellStyle name="Normal 9 2 5 2 7" xfId="17291"/>
    <cellStyle name="Normal 9 2 5 3" xfId="1457"/>
    <cellStyle name="Normal 9 2 5 3 2" xfId="3738"/>
    <cellStyle name="Normal 9 2 5 3 2 2" xfId="11771"/>
    <cellStyle name="Normal 9 2 5 3 2 2 2" xfId="27936"/>
    <cellStyle name="Normal 9 2 5 3 2 3" xfId="19911"/>
    <cellStyle name="Normal 9 2 5 3 3" xfId="6071"/>
    <cellStyle name="Normal 9 2 5 3 3 2" xfId="14098"/>
    <cellStyle name="Normal 9 2 5 3 3 2 2" xfId="30263"/>
    <cellStyle name="Normal 9 2 5 3 3 3" xfId="22238"/>
    <cellStyle name="Normal 9 2 5 3 4" xfId="16035"/>
    <cellStyle name="Normal 9 2 5 3 4 2" xfId="32200"/>
    <cellStyle name="Normal 9 2 5 3 5" xfId="9548"/>
    <cellStyle name="Normal 9 2 5 3 5 2" xfId="25714"/>
    <cellStyle name="Normal 9 2 5 3 6" xfId="8008"/>
    <cellStyle name="Normal 9 2 5 3 6 2" xfId="24175"/>
    <cellStyle name="Normal 9 2 5 3 7" xfId="17688"/>
    <cellStyle name="Normal 9 2 5 4" xfId="1873"/>
    <cellStyle name="Normal 9 2 5 4 2" xfId="4154"/>
    <cellStyle name="Normal 9 2 5 4 2 2" xfId="12186"/>
    <cellStyle name="Normal 9 2 5 4 2 2 2" xfId="28351"/>
    <cellStyle name="Normal 9 2 5 4 2 3" xfId="20326"/>
    <cellStyle name="Normal 9 2 5 4 3" xfId="6486"/>
    <cellStyle name="Normal 9 2 5 4 3 2" xfId="14513"/>
    <cellStyle name="Normal 9 2 5 4 3 2 2" xfId="30678"/>
    <cellStyle name="Normal 9 2 5 4 3 3" xfId="22653"/>
    <cellStyle name="Normal 9 2 5 4 4" xfId="16450"/>
    <cellStyle name="Normal 9 2 5 4 4 2" xfId="32615"/>
    <cellStyle name="Normal 9 2 5 4 5" xfId="9964"/>
    <cellStyle name="Normal 9 2 5 4 5 2" xfId="26129"/>
    <cellStyle name="Normal 9 2 5 4 6" xfId="8423"/>
    <cellStyle name="Normal 9 2 5 4 6 2" xfId="24590"/>
    <cellStyle name="Normal 9 2 5 4 7" xfId="18103"/>
    <cellStyle name="Normal 9 2 5 5" xfId="2272"/>
    <cellStyle name="Normal 9 2 5 5 2" xfId="4553"/>
    <cellStyle name="Normal 9 2 5 5 2 2" xfId="12583"/>
    <cellStyle name="Normal 9 2 5 5 2 2 2" xfId="28748"/>
    <cellStyle name="Normal 9 2 5 5 2 3" xfId="20723"/>
    <cellStyle name="Normal 9 2 5 5 3" xfId="6883"/>
    <cellStyle name="Normal 9 2 5 5 3 2" xfId="14910"/>
    <cellStyle name="Normal 9 2 5 5 3 2 2" xfId="31075"/>
    <cellStyle name="Normal 9 2 5 5 3 3" xfId="23050"/>
    <cellStyle name="Normal 9 2 5 5 4" xfId="10361"/>
    <cellStyle name="Normal 9 2 5 5 4 2" xfId="26526"/>
    <cellStyle name="Normal 9 2 5 5 5" xfId="18501"/>
    <cellStyle name="Normal 9 2 5 6" xfId="2931"/>
    <cellStyle name="Normal 9 2 5 6 2" xfId="5277"/>
    <cellStyle name="Normal 9 2 5 6 2 2" xfId="13304"/>
    <cellStyle name="Normal 9 2 5 6 2 2 2" xfId="29469"/>
    <cellStyle name="Normal 9 2 5 6 2 3" xfId="21444"/>
    <cellStyle name="Normal 9 2 5 6 3" xfId="10977"/>
    <cellStyle name="Normal 9 2 5 6 3 2" xfId="27142"/>
    <cellStyle name="Normal 9 2 5 6 4" xfId="19117"/>
    <cellStyle name="Normal 9 2 5 7" xfId="2683"/>
    <cellStyle name="Normal 9 2 5 7 2" xfId="10758"/>
    <cellStyle name="Normal 9 2 5 7 2 2" xfId="26923"/>
    <cellStyle name="Normal 9 2 5 7 3" xfId="18898"/>
    <cellStyle name="Normal 9 2 5 8" xfId="4947"/>
    <cellStyle name="Normal 9 2 5 8 2" xfId="12974"/>
    <cellStyle name="Normal 9 2 5 8 2 2" xfId="29139"/>
    <cellStyle name="Normal 9 2 5 8 3" xfId="21114"/>
    <cellStyle name="Normal 9 2 5 9" xfId="15241"/>
    <cellStyle name="Normal 9 2 5 9 2" xfId="31406"/>
    <cellStyle name="Normal 9 2 6" xfId="847"/>
    <cellStyle name="Normal 9 2 6 2" xfId="3145"/>
    <cellStyle name="Normal 9 2 6 2 2" xfId="11188"/>
    <cellStyle name="Normal 9 2 6 2 2 2" xfId="27353"/>
    <cellStyle name="Normal 9 2 6 2 3" xfId="19328"/>
    <cellStyle name="Normal 9 2 6 3" xfId="5488"/>
    <cellStyle name="Normal 9 2 6 3 2" xfId="13515"/>
    <cellStyle name="Normal 9 2 6 3 2 2" xfId="29680"/>
    <cellStyle name="Normal 9 2 6 3 3" xfId="21655"/>
    <cellStyle name="Normal 9 2 6 4" xfId="15452"/>
    <cellStyle name="Normal 9 2 6 4 2" xfId="31617"/>
    <cellStyle name="Normal 9 2 6 5" xfId="8964"/>
    <cellStyle name="Normal 9 2 6 5 2" xfId="25131"/>
    <cellStyle name="Normal 9 2 6 6" xfId="7425"/>
    <cellStyle name="Normal 9 2 6 6 2" xfId="23592"/>
    <cellStyle name="Normal 9 2 6 7" xfId="17105"/>
    <cellStyle name="Normal 9 2 7" xfId="1271"/>
    <cellStyle name="Normal 9 2 7 2" xfId="3552"/>
    <cellStyle name="Normal 9 2 7 2 2" xfId="11585"/>
    <cellStyle name="Normal 9 2 7 2 2 2" xfId="27750"/>
    <cellStyle name="Normal 9 2 7 2 3" xfId="19725"/>
    <cellStyle name="Normal 9 2 7 3" xfId="5885"/>
    <cellStyle name="Normal 9 2 7 3 2" xfId="13912"/>
    <cellStyle name="Normal 9 2 7 3 2 2" xfId="30077"/>
    <cellStyle name="Normal 9 2 7 3 3" xfId="22052"/>
    <cellStyle name="Normal 9 2 7 4" xfId="15849"/>
    <cellStyle name="Normal 9 2 7 4 2" xfId="32014"/>
    <cellStyle name="Normal 9 2 7 5" xfId="9362"/>
    <cellStyle name="Normal 9 2 7 5 2" xfId="25528"/>
    <cellStyle name="Normal 9 2 7 6" xfId="7822"/>
    <cellStyle name="Normal 9 2 7 6 2" xfId="23989"/>
    <cellStyle name="Normal 9 2 7 7" xfId="17502"/>
    <cellStyle name="Normal 9 2 8" xfId="1687"/>
    <cellStyle name="Normal 9 2 8 2" xfId="3968"/>
    <cellStyle name="Normal 9 2 8 2 2" xfId="12000"/>
    <cellStyle name="Normal 9 2 8 2 2 2" xfId="28165"/>
    <cellStyle name="Normal 9 2 8 2 3" xfId="20140"/>
    <cellStyle name="Normal 9 2 8 3" xfId="6300"/>
    <cellStyle name="Normal 9 2 8 3 2" xfId="14327"/>
    <cellStyle name="Normal 9 2 8 3 2 2" xfId="30492"/>
    <cellStyle name="Normal 9 2 8 3 3" xfId="22467"/>
    <cellStyle name="Normal 9 2 8 4" xfId="16264"/>
    <cellStyle name="Normal 9 2 8 4 2" xfId="32429"/>
    <cellStyle name="Normal 9 2 8 5" xfId="9778"/>
    <cellStyle name="Normal 9 2 8 5 2" xfId="25943"/>
    <cellStyle name="Normal 9 2 8 6" xfId="8237"/>
    <cellStyle name="Normal 9 2 8 6 2" xfId="24404"/>
    <cellStyle name="Normal 9 2 8 7" xfId="17917"/>
    <cellStyle name="Normal 9 2 9" xfId="2086"/>
    <cellStyle name="Normal 9 2 9 2" xfId="4367"/>
    <cellStyle name="Normal 9 2 9 2 2" xfId="12397"/>
    <cellStyle name="Normal 9 2 9 2 2 2" xfId="28562"/>
    <cellStyle name="Normal 9 2 9 2 3" xfId="20537"/>
    <cellStyle name="Normal 9 2 9 3" xfId="6697"/>
    <cellStyle name="Normal 9 2 9 3 2" xfId="14724"/>
    <cellStyle name="Normal 9 2 9 3 2 2" xfId="30889"/>
    <cellStyle name="Normal 9 2 9 3 3" xfId="22864"/>
    <cellStyle name="Normal 9 2 9 4" xfId="10175"/>
    <cellStyle name="Normal 9 2 9 4 2" xfId="26340"/>
    <cellStyle name="Normal 9 2 9 5" xfId="18315"/>
    <cellStyle name="Normal 9 20" xfId="16706"/>
    <cellStyle name="Normal 9 3" xfId="232"/>
    <cellStyle name="Normal 9 3 10" xfId="4771"/>
    <cellStyle name="Normal 9 3 10 2" xfId="12798"/>
    <cellStyle name="Normal 9 3 10 2 2" xfId="28963"/>
    <cellStyle name="Normal 9 3 10 3" xfId="20938"/>
    <cellStyle name="Normal 9 3 11" xfId="15057"/>
    <cellStyle name="Normal 9 3 11 2" xfId="31222"/>
    <cellStyle name="Normal 9 3 12" xfId="8569"/>
    <cellStyle name="Normal 9 3 12 2" xfId="24736"/>
    <cellStyle name="Normal 9 3 13" xfId="7030"/>
    <cellStyle name="Normal 9 3 13 2" xfId="23197"/>
    <cellStyle name="Normal 9 3 14" xfId="16596"/>
    <cellStyle name="Normal 9 3 14 2" xfId="32761"/>
    <cellStyle name="Normal 9 3 15" xfId="16709"/>
    <cellStyle name="Normal 9 3 2" xfId="233"/>
    <cellStyle name="Normal 9 3 2 10" xfId="15058"/>
    <cellStyle name="Normal 9 3 2 10 2" xfId="31223"/>
    <cellStyle name="Normal 9 3 2 11" xfId="8570"/>
    <cellStyle name="Normal 9 3 2 11 2" xfId="24737"/>
    <cellStyle name="Normal 9 3 2 12" xfId="7031"/>
    <cellStyle name="Normal 9 3 2 12 2" xfId="23198"/>
    <cellStyle name="Normal 9 3 2 13" xfId="16597"/>
    <cellStyle name="Normal 9 3 2 13 2" xfId="32762"/>
    <cellStyle name="Normal 9 3 2 14" xfId="16710"/>
    <cellStyle name="Normal 9 3 2 2" xfId="313"/>
    <cellStyle name="Normal 9 3 2 2 10" xfId="7087"/>
    <cellStyle name="Normal 9 3 2 2 10 2" xfId="23254"/>
    <cellStyle name="Normal 9 3 2 2 11" xfId="16653"/>
    <cellStyle name="Normal 9 3 2 2 11 2" xfId="32818"/>
    <cellStyle name="Normal 9 3 2 2 12" xfId="16766"/>
    <cellStyle name="Normal 9 3 2 2 2" xfId="917"/>
    <cellStyle name="Normal 9 3 2 2 2 2" xfId="3212"/>
    <cellStyle name="Normal 9 3 2 2 2 2 2" xfId="11247"/>
    <cellStyle name="Normal 9 3 2 2 2 2 2 2" xfId="27412"/>
    <cellStyle name="Normal 9 3 2 2 2 2 3" xfId="19387"/>
    <cellStyle name="Normal 9 3 2 2 2 3" xfId="5547"/>
    <cellStyle name="Normal 9 3 2 2 2 3 2" xfId="13574"/>
    <cellStyle name="Normal 9 3 2 2 2 3 2 2" xfId="29739"/>
    <cellStyle name="Normal 9 3 2 2 2 3 3" xfId="21714"/>
    <cellStyle name="Normal 9 3 2 2 2 4" xfId="15511"/>
    <cellStyle name="Normal 9 3 2 2 2 4 2" xfId="31676"/>
    <cellStyle name="Normal 9 3 2 2 2 5" xfId="9023"/>
    <cellStyle name="Normal 9 3 2 2 2 5 2" xfId="25190"/>
    <cellStyle name="Normal 9 3 2 2 2 6" xfId="7484"/>
    <cellStyle name="Normal 9 3 2 2 2 6 2" xfId="23651"/>
    <cellStyle name="Normal 9 3 2 2 2 7" xfId="17164"/>
    <cellStyle name="Normal 9 3 2 2 3" xfId="1330"/>
    <cellStyle name="Normal 9 3 2 2 3 2" xfId="3611"/>
    <cellStyle name="Normal 9 3 2 2 3 2 2" xfId="11644"/>
    <cellStyle name="Normal 9 3 2 2 3 2 2 2" xfId="27809"/>
    <cellStyle name="Normal 9 3 2 2 3 2 3" xfId="19784"/>
    <cellStyle name="Normal 9 3 2 2 3 3" xfId="5944"/>
    <cellStyle name="Normal 9 3 2 2 3 3 2" xfId="13971"/>
    <cellStyle name="Normal 9 3 2 2 3 3 2 2" xfId="30136"/>
    <cellStyle name="Normal 9 3 2 2 3 3 3" xfId="22111"/>
    <cellStyle name="Normal 9 3 2 2 3 4" xfId="15908"/>
    <cellStyle name="Normal 9 3 2 2 3 4 2" xfId="32073"/>
    <cellStyle name="Normal 9 3 2 2 3 5" xfId="9421"/>
    <cellStyle name="Normal 9 3 2 2 3 5 2" xfId="25587"/>
    <cellStyle name="Normal 9 3 2 2 3 6" xfId="7881"/>
    <cellStyle name="Normal 9 3 2 2 3 6 2" xfId="24048"/>
    <cellStyle name="Normal 9 3 2 2 3 7" xfId="17561"/>
    <cellStyle name="Normal 9 3 2 2 4" xfId="1746"/>
    <cellStyle name="Normal 9 3 2 2 4 2" xfId="4027"/>
    <cellStyle name="Normal 9 3 2 2 4 2 2" xfId="12059"/>
    <cellStyle name="Normal 9 3 2 2 4 2 2 2" xfId="28224"/>
    <cellStyle name="Normal 9 3 2 2 4 2 3" xfId="20199"/>
    <cellStyle name="Normal 9 3 2 2 4 3" xfId="6359"/>
    <cellStyle name="Normal 9 3 2 2 4 3 2" xfId="14386"/>
    <cellStyle name="Normal 9 3 2 2 4 3 2 2" xfId="30551"/>
    <cellStyle name="Normal 9 3 2 2 4 3 3" xfId="22526"/>
    <cellStyle name="Normal 9 3 2 2 4 4" xfId="16323"/>
    <cellStyle name="Normal 9 3 2 2 4 4 2" xfId="32488"/>
    <cellStyle name="Normal 9 3 2 2 4 5" xfId="9837"/>
    <cellStyle name="Normal 9 3 2 2 4 5 2" xfId="26002"/>
    <cellStyle name="Normal 9 3 2 2 4 6" xfId="8296"/>
    <cellStyle name="Normal 9 3 2 2 4 6 2" xfId="24463"/>
    <cellStyle name="Normal 9 3 2 2 4 7" xfId="17976"/>
    <cellStyle name="Normal 9 3 2 2 5" xfId="2145"/>
    <cellStyle name="Normal 9 3 2 2 5 2" xfId="4426"/>
    <cellStyle name="Normal 9 3 2 2 5 2 2" xfId="12456"/>
    <cellStyle name="Normal 9 3 2 2 5 2 2 2" xfId="28621"/>
    <cellStyle name="Normal 9 3 2 2 5 2 3" xfId="20596"/>
    <cellStyle name="Normal 9 3 2 2 5 3" xfId="6756"/>
    <cellStyle name="Normal 9 3 2 2 5 3 2" xfId="14783"/>
    <cellStyle name="Normal 9 3 2 2 5 3 2 2" xfId="30948"/>
    <cellStyle name="Normal 9 3 2 2 5 3 3" xfId="22923"/>
    <cellStyle name="Normal 9 3 2 2 5 4" xfId="10234"/>
    <cellStyle name="Normal 9 3 2 2 5 4 2" xfId="26399"/>
    <cellStyle name="Normal 9 3 2 2 5 5" xfId="18374"/>
    <cellStyle name="Normal 9 3 2 2 6" xfId="2491"/>
    <cellStyle name="Normal 9 3 2 2 6 2" xfId="5150"/>
    <cellStyle name="Normal 9 3 2 2 6 2 2" xfId="13177"/>
    <cellStyle name="Normal 9 3 2 2 6 2 2 2" xfId="29342"/>
    <cellStyle name="Normal 9 3 2 2 6 2 3" xfId="21317"/>
    <cellStyle name="Normal 9 3 2 2 6 3" xfId="10579"/>
    <cellStyle name="Normal 9 3 2 2 6 3 2" xfId="26744"/>
    <cellStyle name="Normal 9 3 2 2 6 4" xfId="18719"/>
    <cellStyle name="Normal 9 3 2 2 7" xfId="4827"/>
    <cellStyle name="Normal 9 3 2 2 7 2" xfId="12854"/>
    <cellStyle name="Normal 9 3 2 2 7 2 2" xfId="29019"/>
    <cellStyle name="Normal 9 3 2 2 7 3" xfId="20994"/>
    <cellStyle name="Normal 9 3 2 2 8" xfId="15114"/>
    <cellStyle name="Normal 9 3 2 2 8 2" xfId="31279"/>
    <cellStyle name="Normal 9 3 2 2 9" xfId="8626"/>
    <cellStyle name="Normal 9 3 2 2 9 2" xfId="24793"/>
    <cellStyle name="Normal 9 3 2 3" xfId="668"/>
    <cellStyle name="Normal 9 3 2 3 10" xfId="8842"/>
    <cellStyle name="Normal 9 3 2 3 10 2" xfId="25009"/>
    <cellStyle name="Normal 9 3 2 3 11" xfId="7303"/>
    <cellStyle name="Normal 9 3 2 3 11 2" xfId="23470"/>
    <cellStyle name="Normal 9 3 2 3 12" xfId="16983"/>
    <cellStyle name="Normal 9 3 2 3 2" xfId="1147"/>
    <cellStyle name="Normal 9 3 2 3 2 2" xfId="3428"/>
    <cellStyle name="Normal 9 3 2 3 2 2 2" xfId="11463"/>
    <cellStyle name="Normal 9 3 2 3 2 2 2 2" xfId="27628"/>
    <cellStyle name="Normal 9 3 2 3 2 2 3" xfId="19603"/>
    <cellStyle name="Normal 9 3 2 3 2 3" xfId="5763"/>
    <cellStyle name="Normal 9 3 2 3 2 3 2" xfId="13790"/>
    <cellStyle name="Normal 9 3 2 3 2 3 2 2" xfId="29955"/>
    <cellStyle name="Normal 9 3 2 3 2 3 3" xfId="21930"/>
    <cellStyle name="Normal 9 3 2 3 2 4" xfId="15727"/>
    <cellStyle name="Normal 9 3 2 3 2 4 2" xfId="31892"/>
    <cellStyle name="Normal 9 3 2 3 2 5" xfId="9239"/>
    <cellStyle name="Normal 9 3 2 3 2 5 2" xfId="25406"/>
    <cellStyle name="Normal 9 3 2 3 2 6" xfId="7700"/>
    <cellStyle name="Normal 9 3 2 3 2 6 2" xfId="23867"/>
    <cellStyle name="Normal 9 3 2 3 2 7" xfId="17380"/>
    <cellStyle name="Normal 9 3 2 3 3" xfId="1546"/>
    <cellStyle name="Normal 9 3 2 3 3 2" xfId="3827"/>
    <cellStyle name="Normal 9 3 2 3 3 2 2" xfId="11860"/>
    <cellStyle name="Normal 9 3 2 3 3 2 2 2" xfId="28025"/>
    <cellStyle name="Normal 9 3 2 3 3 2 3" xfId="20000"/>
    <cellStyle name="Normal 9 3 2 3 3 3" xfId="6160"/>
    <cellStyle name="Normal 9 3 2 3 3 3 2" xfId="14187"/>
    <cellStyle name="Normal 9 3 2 3 3 3 2 2" xfId="30352"/>
    <cellStyle name="Normal 9 3 2 3 3 3 3" xfId="22327"/>
    <cellStyle name="Normal 9 3 2 3 3 4" xfId="16124"/>
    <cellStyle name="Normal 9 3 2 3 3 4 2" xfId="32289"/>
    <cellStyle name="Normal 9 3 2 3 3 5" xfId="9637"/>
    <cellStyle name="Normal 9 3 2 3 3 5 2" xfId="25803"/>
    <cellStyle name="Normal 9 3 2 3 3 6" xfId="8097"/>
    <cellStyle name="Normal 9 3 2 3 3 6 2" xfId="24264"/>
    <cellStyle name="Normal 9 3 2 3 3 7" xfId="17777"/>
    <cellStyle name="Normal 9 3 2 3 4" xfId="1962"/>
    <cellStyle name="Normal 9 3 2 3 4 2" xfId="4243"/>
    <cellStyle name="Normal 9 3 2 3 4 2 2" xfId="12275"/>
    <cellStyle name="Normal 9 3 2 3 4 2 2 2" xfId="28440"/>
    <cellStyle name="Normal 9 3 2 3 4 2 3" xfId="20415"/>
    <cellStyle name="Normal 9 3 2 3 4 3" xfId="6575"/>
    <cellStyle name="Normal 9 3 2 3 4 3 2" xfId="14602"/>
    <cellStyle name="Normal 9 3 2 3 4 3 2 2" xfId="30767"/>
    <cellStyle name="Normal 9 3 2 3 4 3 3" xfId="22742"/>
    <cellStyle name="Normal 9 3 2 3 4 4" xfId="16539"/>
    <cellStyle name="Normal 9 3 2 3 4 4 2" xfId="32704"/>
    <cellStyle name="Normal 9 3 2 3 4 5" xfId="10053"/>
    <cellStyle name="Normal 9 3 2 3 4 5 2" xfId="26218"/>
    <cellStyle name="Normal 9 3 2 3 4 6" xfId="8512"/>
    <cellStyle name="Normal 9 3 2 3 4 6 2" xfId="24679"/>
    <cellStyle name="Normal 9 3 2 3 4 7" xfId="18192"/>
    <cellStyle name="Normal 9 3 2 3 5" xfId="2361"/>
    <cellStyle name="Normal 9 3 2 3 5 2" xfId="4642"/>
    <cellStyle name="Normal 9 3 2 3 5 2 2" xfId="12672"/>
    <cellStyle name="Normal 9 3 2 3 5 2 2 2" xfId="28837"/>
    <cellStyle name="Normal 9 3 2 3 5 2 3" xfId="20812"/>
    <cellStyle name="Normal 9 3 2 3 5 3" xfId="6972"/>
    <cellStyle name="Normal 9 3 2 3 5 3 2" xfId="14999"/>
    <cellStyle name="Normal 9 3 2 3 5 3 2 2" xfId="31164"/>
    <cellStyle name="Normal 9 3 2 3 5 3 3" xfId="23139"/>
    <cellStyle name="Normal 9 3 2 3 5 4" xfId="10450"/>
    <cellStyle name="Normal 9 3 2 3 5 4 2" xfId="26615"/>
    <cellStyle name="Normal 9 3 2 3 5 5" xfId="18590"/>
    <cellStyle name="Normal 9 3 2 3 6" xfId="3022"/>
    <cellStyle name="Normal 9 3 2 3 6 2" xfId="5366"/>
    <cellStyle name="Normal 9 3 2 3 6 2 2" xfId="13393"/>
    <cellStyle name="Normal 9 3 2 3 6 2 2 2" xfId="29558"/>
    <cellStyle name="Normal 9 3 2 3 6 2 3" xfId="21533"/>
    <cellStyle name="Normal 9 3 2 3 6 3" xfId="11066"/>
    <cellStyle name="Normal 9 3 2 3 6 3 2" xfId="27231"/>
    <cellStyle name="Normal 9 3 2 3 6 4" xfId="19206"/>
    <cellStyle name="Normal 9 3 2 3 7" xfId="2772"/>
    <cellStyle name="Normal 9 3 2 3 7 2" xfId="10847"/>
    <cellStyle name="Normal 9 3 2 3 7 2 2" xfId="27012"/>
    <cellStyle name="Normal 9 3 2 3 7 3" xfId="18987"/>
    <cellStyle name="Normal 9 3 2 3 8" xfId="5036"/>
    <cellStyle name="Normal 9 3 2 3 8 2" xfId="13063"/>
    <cellStyle name="Normal 9 3 2 3 8 2 2" xfId="29228"/>
    <cellStyle name="Normal 9 3 2 3 8 3" xfId="21203"/>
    <cellStyle name="Normal 9 3 2 3 9" xfId="15330"/>
    <cellStyle name="Normal 9 3 2 3 9 2" xfId="31495"/>
    <cellStyle name="Normal 9 3 2 4" xfId="850"/>
    <cellStyle name="Normal 9 3 2 4 2" xfId="3148"/>
    <cellStyle name="Normal 9 3 2 4 2 2" xfId="11191"/>
    <cellStyle name="Normal 9 3 2 4 2 2 2" xfId="27356"/>
    <cellStyle name="Normal 9 3 2 4 2 3" xfId="19331"/>
    <cellStyle name="Normal 9 3 2 4 3" xfId="5491"/>
    <cellStyle name="Normal 9 3 2 4 3 2" xfId="13518"/>
    <cellStyle name="Normal 9 3 2 4 3 2 2" xfId="29683"/>
    <cellStyle name="Normal 9 3 2 4 3 3" xfId="21658"/>
    <cellStyle name="Normal 9 3 2 4 4" xfId="15455"/>
    <cellStyle name="Normal 9 3 2 4 4 2" xfId="31620"/>
    <cellStyle name="Normal 9 3 2 4 5" xfId="8967"/>
    <cellStyle name="Normal 9 3 2 4 5 2" xfId="25134"/>
    <cellStyle name="Normal 9 3 2 4 6" xfId="7428"/>
    <cellStyle name="Normal 9 3 2 4 6 2" xfId="23595"/>
    <cellStyle name="Normal 9 3 2 4 7" xfId="17108"/>
    <cellStyle name="Normal 9 3 2 5" xfId="1274"/>
    <cellStyle name="Normal 9 3 2 5 2" xfId="3555"/>
    <cellStyle name="Normal 9 3 2 5 2 2" xfId="11588"/>
    <cellStyle name="Normal 9 3 2 5 2 2 2" xfId="27753"/>
    <cellStyle name="Normal 9 3 2 5 2 3" xfId="19728"/>
    <cellStyle name="Normal 9 3 2 5 3" xfId="5888"/>
    <cellStyle name="Normal 9 3 2 5 3 2" xfId="13915"/>
    <cellStyle name="Normal 9 3 2 5 3 2 2" xfId="30080"/>
    <cellStyle name="Normal 9 3 2 5 3 3" xfId="22055"/>
    <cellStyle name="Normal 9 3 2 5 4" xfId="15852"/>
    <cellStyle name="Normal 9 3 2 5 4 2" xfId="32017"/>
    <cellStyle name="Normal 9 3 2 5 5" xfId="9365"/>
    <cellStyle name="Normal 9 3 2 5 5 2" xfId="25531"/>
    <cellStyle name="Normal 9 3 2 5 6" xfId="7825"/>
    <cellStyle name="Normal 9 3 2 5 6 2" xfId="23992"/>
    <cellStyle name="Normal 9 3 2 5 7" xfId="17505"/>
    <cellStyle name="Normal 9 3 2 6" xfId="1690"/>
    <cellStyle name="Normal 9 3 2 6 2" xfId="3971"/>
    <cellStyle name="Normal 9 3 2 6 2 2" xfId="12003"/>
    <cellStyle name="Normal 9 3 2 6 2 2 2" xfId="28168"/>
    <cellStyle name="Normal 9 3 2 6 2 3" xfId="20143"/>
    <cellStyle name="Normal 9 3 2 6 3" xfId="6303"/>
    <cellStyle name="Normal 9 3 2 6 3 2" xfId="14330"/>
    <cellStyle name="Normal 9 3 2 6 3 2 2" xfId="30495"/>
    <cellStyle name="Normal 9 3 2 6 3 3" xfId="22470"/>
    <cellStyle name="Normal 9 3 2 6 4" xfId="16267"/>
    <cellStyle name="Normal 9 3 2 6 4 2" xfId="32432"/>
    <cellStyle name="Normal 9 3 2 6 5" xfId="9781"/>
    <cellStyle name="Normal 9 3 2 6 5 2" xfId="25946"/>
    <cellStyle name="Normal 9 3 2 6 6" xfId="8240"/>
    <cellStyle name="Normal 9 3 2 6 6 2" xfId="24407"/>
    <cellStyle name="Normal 9 3 2 6 7" xfId="17920"/>
    <cellStyle name="Normal 9 3 2 7" xfId="2089"/>
    <cellStyle name="Normal 9 3 2 7 2" xfId="4370"/>
    <cellStyle name="Normal 9 3 2 7 2 2" xfId="12400"/>
    <cellStyle name="Normal 9 3 2 7 2 2 2" xfId="28565"/>
    <cellStyle name="Normal 9 3 2 7 2 3" xfId="20540"/>
    <cellStyle name="Normal 9 3 2 7 3" xfId="6700"/>
    <cellStyle name="Normal 9 3 2 7 3 2" xfId="14727"/>
    <cellStyle name="Normal 9 3 2 7 3 2 2" xfId="30892"/>
    <cellStyle name="Normal 9 3 2 7 3 3" xfId="22867"/>
    <cellStyle name="Normal 9 3 2 7 4" xfId="10178"/>
    <cellStyle name="Normal 9 3 2 7 4 2" xfId="26343"/>
    <cellStyle name="Normal 9 3 2 7 5" xfId="18318"/>
    <cellStyle name="Normal 9 3 2 8" xfId="2435"/>
    <cellStyle name="Normal 9 3 2 8 2" xfId="5094"/>
    <cellStyle name="Normal 9 3 2 8 2 2" xfId="13121"/>
    <cellStyle name="Normal 9 3 2 8 2 2 2" xfId="29286"/>
    <cellStyle name="Normal 9 3 2 8 2 3" xfId="21261"/>
    <cellStyle name="Normal 9 3 2 8 3" xfId="10523"/>
    <cellStyle name="Normal 9 3 2 8 3 2" xfId="26688"/>
    <cellStyle name="Normal 9 3 2 8 4" xfId="18663"/>
    <cellStyle name="Normal 9 3 2 9" xfId="4772"/>
    <cellStyle name="Normal 9 3 2 9 2" xfId="12799"/>
    <cellStyle name="Normal 9 3 2 9 2 2" xfId="28964"/>
    <cellStyle name="Normal 9 3 2 9 3" xfId="20939"/>
    <cellStyle name="Normal 9 3 3" xfId="312"/>
    <cellStyle name="Normal 9 3 3 10" xfId="7086"/>
    <cellStyle name="Normal 9 3 3 10 2" xfId="23253"/>
    <cellStyle name="Normal 9 3 3 11" xfId="16652"/>
    <cellStyle name="Normal 9 3 3 11 2" xfId="32817"/>
    <cellStyle name="Normal 9 3 3 12" xfId="16765"/>
    <cellStyle name="Normal 9 3 3 2" xfId="916"/>
    <cellStyle name="Normal 9 3 3 2 2" xfId="3211"/>
    <cellStyle name="Normal 9 3 3 2 2 2" xfId="11246"/>
    <cellStyle name="Normal 9 3 3 2 2 2 2" xfId="27411"/>
    <cellStyle name="Normal 9 3 3 2 2 3" xfId="19386"/>
    <cellStyle name="Normal 9 3 3 2 3" xfId="5546"/>
    <cellStyle name="Normal 9 3 3 2 3 2" xfId="13573"/>
    <cellStyle name="Normal 9 3 3 2 3 2 2" xfId="29738"/>
    <cellStyle name="Normal 9 3 3 2 3 3" xfId="21713"/>
    <cellStyle name="Normal 9 3 3 2 4" xfId="15510"/>
    <cellStyle name="Normal 9 3 3 2 4 2" xfId="31675"/>
    <cellStyle name="Normal 9 3 3 2 5" xfId="9022"/>
    <cellStyle name="Normal 9 3 3 2 5 2" xfId="25189"/>
    <cellStyle name="Normal 9 3 3 2 6" xfId="7483"/>
    <cellStyle name="Normal 9 3 3 2 6 2" xfId="23650"/>
    <cellStyle name="Normal 9 3 3 2 7" xfId="17163"/>
    <cellStyle name="Normal 9 3 3 3" xfId="1329"/>
    <cellStyle name="Normal 9 3 3 3 2" xfId="3610"/>
    <cellStyle name="Normal 9 3 3 3 2 2" xfId="11643"/>
    <cellStyle name="Normal 9 3 3 3 2 2 2" xfId="27808"/>
    <cellStyle name="Normal 9 3 3 3 2 3" xfId="19783"/>
    <cellStyle name="Normal 9 3 3 3 3" xfId="5943"/>
    <cellStyle name="Normal 9 3 3 3 3 2" xfId="13970"/>
    <cellStyle name="Normal 9 3 3 3 3 2 2" xfId="30135"/>
    <cellStyle name="Normal 9 3 3 3 3 3" xfId="22110"/>
    <cellStyle name="Normal 9 3 3 3 4" xfId="15907"/>
    <cellStyle name="Normal 9 3 3 3 4 2" xfId="32072"/>
    <cellStyle name="Normal 9 3 3 3 5" xfId="9420"/>
    <cellStyle name="Normal 9 3 3 3 5 2" xfId="25586"/>
    <cellStyle name="Normal 9 3 3 3 6" xfId="7880"/>
    <cellStyle name="Normal 9 3 3 3 6 2" xfId="24047"/>
    <cellStyle name="Normal 9 3 3 3 7" xfId="17560"/>
    <cellStyle name="Normal 9 3 3 4" xfId="1745"/>
    <cellStyle name="Normal 9 3 3 4 2" xfId="4026"/>
    <cellStyle name="Normal 9 3 3 4 2 2" xfId="12058"/>
    <cellStyle name="Normal 9 3 3 4 2 2 2" xfId="28223"/>
    <cellStyle name="Normal 9 3 3 4 2 3" xfId="20198"/>
    <cellStyle name="Normal 9 3 3 4 3" xfId="6358"/>
    <cellStyle name="Normal 9 3 3 4 3 2" xfId="14385"/>
    <cellStyle name="Normal 9 3 3 4 3 2 2" xfId="30550"/>
    <cellStyle name="Normal 9 3 3 4 3 3" xfId="22525"/>
    <cellStyle name="Normal 9 3 3 4 4" xfId="16322"/>
    <cellStyle name="Normal 9 3 3 4 4 2" xfId="32487"/>
    <cellStyle name="Normal 9 3 3 4 5" xfId="9836"/>
    <cellStyle name="Normal 9 3 3 4 5 2" xfId="26001"/>
    <cellStyle name="Normal 9 3 3 4 6" xfId="8295"/>
    <cellStyle name="Normal 9 3 3 4 6 2" xfId="24462"/>
    <cellStyle name="Normal 9 3 3 4 7" xfId="17975"/>
    <cellStyle name="Normal 9 3 3 5" xfId="2144"/>
    <cellStyle name="Normal 9 3 3 5 2" xfId="4425"/>
    <cellStyle name="Normal 9 3 3 5 2 2" xfId="12455"/>
    <cellStyle name="Normal 9 3 3 5 2 2 2" xfId="28620"/>
    <cellStyle name="Normal 9 3 3 5 2 3" xfId="20595"/>
    <cellStyle name="Normal 9 3 3 5 3" xfId="6755"/>
    <cellStyle name="Normal 9 3 3 5 3 2" xfId="14782"/>
    <cellStyle name="Normal 9 3 3 5 3 2 2" xfId="30947"/>
    <cellStyle name="Normal 9 3 3 5 3 3" xfId="22922"/>
    <cellStyle name="Normal 9 3 3 5 4" xfId="10233"/>
    <cellStyle name="Normal 9 3 3 5 4 2" xfId="26398"/>
    <cellStyle name="Normal 9 3 3 5 5" xfId="18373"/>
    <cellStyle name="Normal 9 3 3 6" xfId="2490"/>
    <cellStyle name="Normal 9 3 3 6 2" xfId="5149"/>
    <cellStyle name="Normal 9 3 3 6 2 2" xfId="13176"/>
    <cellStyle name="Normal 9 3 3 6 2 2 2" xfId="29341"/>
    <cellStyle name="Normal 9 3 3 6 2 3" xfId="21316"/>
    <cellStyle name="Normal 9 3 3 6 3" xfId="10578"/>
    <cellStyle name="Normal 9 3 3 6 3 2" xfId="26743"/>
    <cellStyle name="Normal 9 3 3 6 4" xfId="18718"/>
    <cellStyle name="Normal 9 3 3 7" xfId="4826"/>
    <cellStyle name="Normal 9 3 3 7 2" xfId="12853"/>
    <cellStyle name="Normal 9 3 3 7 2 2" xfId="29018"/>
    <cellStyle name="Normal 9 3 3 7 3" xfId="20993"/>
    <cellStyle name="Normal 9 3 3 8" xfId="15113"/>
    <cellStyle name="Normal 9 3 3 8 2" xfId="31278"/>
    <cellStyle name="Normal 9 3 3 9" xfId="8625"/>
    <cellStyle name="Normal 9 3 3 9 2" xfId="24792"/>
    <cellStyle name="Normal 9 3 4" xfId="674"/>
    <cellStyle name="Normal 9 3 4 10" xfId="8848"/>
    <cellStyle name="Normal 9 3 4 10 2" xfId="25015"/>
    <cellStyle name="Normal 9 3 4 11" xfId="7309"/>
    <cellStyle name="Normal 9 3 4 11 2" xfId="23476"/>
    <cellStyle name="Normal 9 3 4 12" xfId="16989"/>
    <cellStyle name="Normal 9 3 4 2" xfId="1153"/>
    <cellStyle name="Normal 9 3 4 2 2" xfId="3434"/>
    <cellStyle name="Normal 9 3 4 2 2 2" xfId="11469"/>
    <cellStyle name="Normal 9 3 4 2 2 2 2" xfId="27634"/>
    <cellStyle name="Normal 9 3 4 2 2 3" xfId="19609"/>
    <cellStyle name="Normal 9 3 4 2 3" xfId="5769"/>
    <cellStyle name="Normal 9 3 4 2 3 2" xfId="13796"/>
    <cellStyle name="Normal 9 3 4 2 3 2 2" xfId="29961"/>
    <cellStyle name="Normal 9 3 4 2 3 3" xfId="21936"/>
    <cellStyle name="Normal 9 3 4 2 4" xfId="15733"/>
    <cellStyle name="Normal 9 3 4 2 4 2" xfId="31898"/>
    <cellStyle name="Normal 9 3 4 2 5" xfId="9245"/>
    <cellStyle name="Normal 9 3 4 2 5 2" xfId="25412"/>
    <cellStyle name="Normal 9 3 4 2 6" xfId="7706"/>
    <cellStyle name="Normal 9 3 4 2 6 2" xfId="23873"/>
    <cellStyle name="Normal 9 3 4 2 7" xfId="17386"/>
    <cellStyle name="Normal 9 3 4 3" xfId="1552"/>
    <cellStyle name="Normal 9 3 4 3 2" xfId="3833"/>
    <cellStyle name="Normal 9 3 4 3 2 2" xfId="11866"/>
    <cellStyle name="Normal 9 3 4 3 2 2 2" xfId="28031"/>
    <cellStyle name="Normal 9 3 4 3 2 3" xfId="20006"/>
    <cellStyle name="Normal 9 3 4 3 3" xfId="6166"/>
    <cellStyle name="Normal 9 3 4 3 3 2" xfId="14193"/>
    <cellStyle name="Normal 9 3 4 3 3 2 2" xfId="30358"/>
    <cellStyle name="Normal 9 3 4 3 3 3" xfId="22333"/>
    <cellStyle name="Normal 9 3 4 3 4" xfId="16130"/>
    <cellStyle name="Normal 9 3 4 3 4 2" xfId="32295"/>
    <cellStyle name="Normal 9 3 4 3 5" xfId="9643"/>
    <cellStyle name="Normal 9 3 4 3 5 2" xfId="25809"/>
    <cellStyle name="Normal 9 3 4 3 6" xfId="8103"/>
    <cellStyle name="Normal 9 3 4 3 6 2" xfId="24270"/>
    <cellStyle name="Normal 9 3 4 3 7" xfId="17783"/>
    <cellStyle name="Normal 9 3 4 4" xfId="1968"/>
    <cellStyle name="Normal 9 3 4 4 2" xfId="4249"/>
    <cellStyle name="Normal 9 3 4 4 2 2" xfId="12281"/>
    <cellStyle name="Normal 9 3 4 4 2 2 2" xfId="28446"/>
    <cellStyle name="Normal 9 3 4 4 2 3" xfId="20421"/>
    <cellStyle name="Normal 9 3 4 4 3" xfId="6581"/>
    <cellStyle name="Normal 9 3 4 4 3 2" xfId="14608"/>
    <cellStyle name="Normal 9 3 4 4 3 2 2" xfId="30773"/>
    <cellStyle name="Normal 9 3 4 4 3 3" xfId="22748"/>
    <cellStyle name="Normal 9 3 4 4 4" xfId="16545"/>
    <cellStyle name="Normal 9 3 4 4 4 2" xfId="32710"/>
    <cellStyle name="Normal 9 3 4 4 5" xfId="10059"/>
    <cellStyle name="Normal 9 3 4 4 5 2" xfId="26224"/>
    <cellStyle name="Normal 9 3 4 4 6" xfId="8518"/>
    <cellStyle name="Normal 9 3 4 4 6 2" xfId="24685"/>
    <cellStyle name="Normal 9 3 4 4 7" xfId="18198"/>
    <cellStyle name="Normal 9 3 4 5" xfId="2367"/>
    <cellStyle name="Normal 9 3 4 5 2" xfId="4648"/>
    <cellStyle name="Normal 9 3 4 5 2 2" xfId="12678"/>
    <cellStyle name="Normal 9 3 4 5 2 2 2" xfId="28843"/>
    <cellStyle name="Normal 9 3 4 5 2 3" xfId="20818"/>
    <cellStyle name="Normal 9 3 4 5 3" xfId="6978"/>
    <cellStyle name="Normal 9 3 4 5 3 2" xfId="15005"/>
    <cellStyle name="Normal 9 3 4 5 3 2 2" xfId="31170"/>
    <cellStyle name="Normal 9 3 4 5 3 3" xfId="23145"/>
    <cellStyle name="Normal 9 3 4 5 4" xfId="10456"/>
    <cellStyle name="Normal 9 3 4 5 4 2" xfId="26621"/>
    <cellStyle name="Normal 9 3 4 5 5" xfId="18596"/>
    <cellStyle name="Normal 9 3 4 6" xfId="3028"/>
    <cellStyle name="Normal 9 3 4 6 2" xfId="5372"/>
    <cellStyle name="Normal 9 3 4 6 2 2" xfId="13399"/>
    <cellStyle name="Normal 9 3 4 6 2 2 2" xfId="29564"/>
    <cellStyle name="Normal 9 3 4 6 2 3" xfId="21539"/>
    <cellStyle name="Normal 9 3 4 6 3" xfId="11072"/>
    <cellStyle name="Normal 9 3 4 6 3 2" xfId="27237"/>
    <cellStyle name="Normal 9 3 4 6 4" xfId="19212"/>
    <cellStyle name="Normal 9 3 4 7" xfId="2778"/>
    <cellStyle name="Normal 9 3 4 7 2" xfId="10853"/>
    <cellStyle name="Normal 9 3 4 7 2 2" xfId="27018"/>
    <cellStyle name="Normal 9 3 4 7 3" xfId="18993"/>
    <cellStyle name="Normal 9 3 4 8" xfId="5042"/>
    <cellStyle name="Normal 9 3 4 8 2" xfId="13069"/>
    <cellStyle name="Normal 9 3 4 8 2 2" xfId="29234"/>
    <cellStyle name="Normal 9 3 4 8 3" xfId="21209"/>
    <cellStyle name="Normal 9 3 4 9" xfId="15336"/>
    <cellStyle name="Normal 9 3 4 9 2" xfId="31501"/>
    <cellStyle name="Normal 9 3 5" xfId="849"/>
    <cellStyle name="Normal 9 3 5 2" xfId="3147"/>
    <cellStyle name="Normal 9 3 5 2 2" xfId="11190"/>
    <cellStyle name="Normal 9 3 5 2 2 2" xfId="27355"/>
    <cellStyle name="Normal 9 3 5 2 3" xfId="19330"/>
    <cellStyle name="Normal 9 3 5 3" xfId="5490"/>
    <cellStyle name="Normal 9 3 5 3 2" xfId="13517"/>
    <cellStyle name="Normal 9 3 5 3 2 2" xfId="29682"/>
    <cellStyle name="Normal 9 3 5 3 3" xfId="21657"/>
    <cellStyle name="Normal 9 3 5 4" xfId="15454"/>
    <cellStyle name="Normal 9 3 5 4 2" xfId="31619"/>
    <cellStyle name="Normal 9 3 5 5" xfId="8966"/>
    <cellStyle name="Normal 9 3 5 5 2" xfId="25133"/>
    <cellStyle name="Normal 9 3 5 6" xfId="7427"/>
    <cellStyle name="Normal 9 3 5 6 2" xfId="23594"/>
    <cellStyle name="Normal 9 3 5 7" xfId="17107"/>
    <cellStyle name="Normal 9 3 6" xfId="1273"/>
    <cellStyle name="Normal 9 3 6 2" xfId="3554"/>
    <cellStyle name="Normal 9 3 6 2 2" xfId="11587"/>
    <cellStyle name="Normal 9 3 6 2 2 2" xfId="27752"/>
    <cellStyle name="Normal 9 3 6 2 3" xfId="19727"/>
    <cellStyle name="Normal 9 3 6 3" xfId="5887"/>
    <cellStyle name="Normal 9 3 6 3 2" xfId="13914"/>
    <cellStyle name="Normal 9 3 6 3 2 2" xfId="30079"/>
    <cellStyle name="Normal 9 3 6 3 3" xfId="22054"/>
    <cellStyle name="Normal 9 3 6 4" xfId="15851"/>
    <cellStyle name="Normal 9 3 6 4 2" xfId="32016"/>
    <cellStyle name="Normal 9 3 6 5" xfId="9364"/>
    <cellStyle name="Normal 9 3 6 5 2" xfId="25530"/>
    <cellStyle name="Normal 9 3 6 6" xfId="7824"/>
    <cellStyle name="Normal 9 3 6 6 2" xfId="23991"/>
    <cellStyle name="Normal 9 3 6 7" xfId="17504"/>
    <cellStyle name="Normal 9 3 7" xfId="1689"/>
    <cellStyle name="Normal 9 3 7 2" xfId="3970"/>
    <cellStyle name="Normal 9 3 7 2 2" xfId="12002"/>
    <cellStyle name="Normal 9 3 7 2 2 2" xfId="28167"/>
    <cellStyle name="Normal 9 3 7 2 3" xfId="20142"/>
    <cellStyle name="Normal 9 3 7 3" xfId="6302"/>
    <cellStyle name="Normal 9 3 7 3 2" xfId="14329"/>
    <cellStyle name="Normal 9 3 7 3 2 2" xfId="30494"/>
    <cellStyle name="Normal 9 3 7 3 3" xfId="22469"/>
    <cellStyle name="Normal 9 3 7 4" xfId="16266"/>
    <cellStyle name="Normal 9 3 7 4 2" xfId="32431"/>
    <cellStyle name="Normal 9 3 7 5" xfId="9780"/>
    <cellStyle name="Normal 9 3 7 5 2" xfId="25945"/>
    <cellStyle name="Normal 9 3 7 6" xfId="8239"/>
    <cellStyle name="Normal 9 3 7 6 2" xfId="24406"/>
    <cellStyle name="Normal 9 3 7 7" xfId="17919"/>
    <cellStyle name="Normal 9 3 8" xfId="2088"/>
    <cellStyle name="Normal 9 3 8 2" xfId="4369"/>
    <cellStyle name="Normal 9 3 8 2 2" xfId="12399"/>
    <cellStyle name="Normal 9 3 8 2 2 2" xfId="28564"/>
    <cellStyle name="Normal 9 3 8 2 3" xfId="20539"/>
    <cellStyle name="Normal 9 3 8 3" xfId="6699"/>
    <cellStyle name="Normal 9 3 8 3 2" xfId="14726"/>
    <cellStyle name="Normal 9 3 8 3 2 2" xfId="30891"/>
    <cellStyle name="Normal 9 3 8 3 3" xfId="22866"/>
    <cellStyle name="Normal 9 3 8 4" xfId="10177"/>
    <cellStyle name="Normal 9 3 8 4 2" xfId="26342"/>
    <cellStyle name="Normal 9 3 8 5" xfId="18317"/>
    <cellStyle name="Normal 9 3 9" xfId="2434"/>
    <cellStyle name="Normal 9 3 9 2" xfId="5093"/>
    <cellStyle name="Normal 9 3 9 2 2" xfId="13120"/>
    <cellStyle name="Normal 9 3 9 2 2 2" xfId="29285"/>
    <cellStyle name="Normal 9 3 9 2 3" xfId="21260"/>
    <cellStyle name="Normal 9 3 9 3" xfId="10522"/>
    <cellStyle name="Normal 9 3 9 3 2" xfId="26687"/>
    <cellStyle name="Normal 9 3 9 4" xfId="18662"/>
    <cellStyle name="Normal 9 4" xfId="234"/>
    <cellStyle name="Normal 9 4 10" xfId="15059"/>
    <cellStyle name="Normal 9 4 10 2" xfId="31224"/>
    <cellStyle name="Normal 9 4 11" xfId="8571"/>
    <cellStyle name="Normal 9 4 11 2" xfId="24738"/>
    <cellStyle name="Normal 9 4 12" xfId="7032"/>
    <cellStyle name="Normal 9 4 12 2" xfId="23199"/>
    <cellStyle name="Normal 9 4 13" xfId="16598"/>
    <cellStyle name="Normal 9 4 13 2" xfId="32763"/>
    <cellStyle name="Normal 9 4 14" xfId="16711"/>
    <cellStyle name="Normal 9 4 2" xfId="314"/>
    <cellStyle name="Normal 9 4 2 10" xfId="7088"/>
    <cellStyle name="Normal 9 4 2 10 2" xfId="23255"/>
    <cellStyle name="Normal 9 4 2 11" xfId="16654"/>
    <cellStyle name="Normal 9 4 2 11 2" xfId="32819"/>
    <cellStyle name="Normal 9 4 2 12" xfId="16767"/>
    <cellStyle name="Normal 9 4 2 2" xfId="918"/>
    <cellStyle name="Normal 9 4 2 2 2" xfId="3213"/>
    <cellStyle name="Normal 9 4 2 2 2 2" xfId="11248"/>
    <cellStyle name="Normal 9 4 2 2 2 2 2" xfId="27413"/>
    <cellStyle name="Normal 9 4 2 2 2 3" xfId="19388"/>
    <cellStyle name="Normal 9 4 2 2 3" xfId="5548"/>
    <cellStyle name="Normal 9 4 2 2 3 2" xfId="13575"/>
    <cellStyle name="Normal 9 4 2 2 3 2 2" xfId="29740"/>
    <cellStyle name="Normal 9 4 2 2 3 3" xfId="21715"/>
    <cellStyle name="Normal 9 4 2 2 4" xfId="15512"/>
    <cellStyle name="Normal 9 4 2 2 4 2" xfId="31677"/>
    <cellStyle name="Normal 9 4 2 2 5" xfId="9024"/>
    <cellStyle name="Normal 9 4 2 2 5 2" xfId="25191"/>
    <cellStyle name="Normal 9 4 2 2 6" xfId="7485"/>
    <cellStyle name="Normal 9 4 2 2 6 2" xfId="23652"/>
    <cellStyle name="Normal 9 4 2 2 7" xfId="17165"/>
    <cellStyle name="Normal 9 4 2 3" xfId="1331"/>
    <cellStyle name="Normal 9 4 2 3 2" xfId="3612"/>
    <cellStyle name="Normal 9 4 2 3 2 2" xfId="11645"/>
    <cellStyle name="Normal 9 4 2 3 2 2 2" xfId="27810"/>
    <cellStyle name="Normal 9 4 2 3 2 3" xfId="19785"/>
    <cellStyle name="Normal 9 4 2 3 3" xfId="5945"/>
    <cellStyle name="Normal 9 4 2 3 3 2" xfId="13972"/>
    <cellStyle name="Normal 9 4 2 3 3 2 2" xfId="30137"/>
    <cellStyle name="Normal 9 4 2 3 3 3" xfId="22112"/>
    <cellStyle name="Normal 9 4 2 3 4" xfId="15909"/>
    <cellStyle name="Normal 9 4 2 3 4 2" xfId="32074"/>
    <cellStyle name="Normal 9 4 2 3 5" xfId="9422"/>
    <cellStyle name="Normal 9 4 2 3 5 2" xfId="25588"/>
    <cellStyle name="Normal 9 4 2 3 6" xfId="7882"/>
    <cellStyle name="Normal 9 4 2 3 6 2" xfId="24049"/>
    <cellStyle name="Normal 9 4 2 3 7" xfId="17562"/>
    <cellStyle name="Normal 9 4 2 4" xfId="1747"/>
    <cellStyle name="Normal 9 4 2 4 2" xfId="4028"/>
    <cellStyle name="Normal 9 4 2 4 2 2" xfId="12060"/>
    <cellStyle name="Normal 9 4 2 4 2 2 2" xfId="28225"/>
    <cellStyle name="Normal 9 4 2 4 2 3" xfId="20200"/>
    <cellStyle name="Normal 9 4 2 4 3" xfId="6360"/>
    <cellStyle name="Normal 9 4 2 4 3 2" xfId="14387"/>
    <cellStyle name="Normal 9 4 2 4 3 2 2" xfId="30552"/>
    <cellStyle name="Normal 9 4 2 4 3 3" xfId="22527"/>
    <cellStyle name="Normal 9 4 2 4 4" xfId="16324"/>
    <cellStyle name="Normal 9 4 2 4 4 2" xfId="32489"/>
    <cellStyle name="Normal 9 4 2 4 5" xfId="9838"/>
    <cellStyle name="Normal 9 4 2 4 5 2" xfId="26003"/>
    <cellStyle name="Normal 9 4 2 4 6" xfId="8297"/>
    <cellStyle name="Normal 9 4 2 4 6 2" xfId="24464"/>
    <cellStyle name="Normal 9 4 2 4 7" xfId="17977"/>
    <cellStyle name="Normal 9 4 2 5" xfId="2146"/>
    <cellStyle name="Normal 9 4 2 5 2" xfId="4427"/>
    <cellStyle name="Normal 9 4 2 5 2 2" xfId="12457"/>
    <cellStyle name="Normal 9 4 2 5 2 2 2" xfId="28622"/>
    <cellStyle name="Normal 9 4 2 5 2 3" xfId="20597"/>
    <cellStyle name="Normal 9 4 2 5 3" xfId="6757"/>
    <cellStyle name="Normal 9 4 2 5 3 2" xfId="14784"/>
    <cellStyle name="Normal 9 4 2 5 3 2 2" xfId="30949"/>
    <cellStyle name="Normal 9 4 2 5 3 3" xfId="22924"/>
    <cellStyle name="Normal 9 4 2 5 4" xfId="10235"/>
    <cellStyle name="Normal 9 4 2 5 4 2" xfId="26400"/>
    <cellStyle name="Normal 9 4 2 5 5" xfId="18375"/>
    <cellStyle name="Normal 9 4 2 6" xfId="2492"/>
    <cellStyle name="Normal 9 4 2 6 2" xfId="5151"/>
    <cellStyle name="Normal 9 4 2 6 2 2" xfId="13178"/>
    <cellStyle name="Normal 9 4 2 6 2 2 2" xfId="29343"/>
    <cellStyle name="Normal 9 4 2 6 2 3" xfId="21318"/>
    <cellStyle name="Normal 9 4 2 6 3" xfId="10580"/>
    <cellStyle name="Normal 9 4 2 6 3 2" xfId="26745"/>
    <cellStyle name="Normal 9 4 2 6 4" xfId="18720"/>
    <cellStyle name="Normal 9 4 2 7" xfId="4828"/>
    <cellStyle name="Normal 9 4 2 7 2" xfId="12855"/>
    <cellStyle name="Normal 9 4 2 7 2 2" xfId="29020"/>
    <cellStyle name="Normal 9 4 2 7 3" xfId="20995"/>
    <cellStyle name="Normal 9 4 2 8" xfId="15115"/>
    <cellStyle name="Normal 9 4 2 8 2" xfId="31280"/>
    <cellStyle name="Normal 9 4 2 9" xfId="8627"/>
    <cellStyle name="Normal 9 4 2 9 2" xfId="24794"/>
    <cellStyle name="Normal 9 4 3" xfId="665"/>
    <cellStyle name="Normal 9 4 3 10" xfId="8839"/>
    <cellStyle name="Normal 9 4 3 10 2" xfId="25006"/>
    <cellStyle name="Normal 9 4 3 11" xfId="7300"/>
    <cellStyle name="Normal 9 4 3 11 2" xfId="23467"/>
    <cellStyle name="Normal 9 4 3 12" xfId="16980"/>
    <cellStyle name="Normal 9 4 3 2" xfId="1144"/>
    <cellStyle name="Normal 9 4 3 2 2" xfId="3425"/>
    <cellStyle name="Normal 9 4 3 2 2 2" xfId="11460"/>
    <cellStyle name="Normal 9 4 3 2 2 2 2" xfId="27625"/>
    <cellStyle name="Normal 9 4 3 2 2 3" xfId="19600"/>
    <cellStyle name="Normal 9 4 3 2 3" xfId="5760"/>
    <cellStyle name="Normal 9 4 3 2 3 2" xfId="13787"/>
    <cellStyle name="Normal 9 4 3 2 3 2 2" xfId="29952"/>
    <cellStyle name="Normal 9 4 3 2 3 3" xfId="21927"/>
    <cellStyle name="Normal 9 4 3 2 4" xfId="15724"/>
    <cellStyle name="Normal 9 4 3 2 4 2" xfId="31889"/>
    <cellStyle name="Normal 9 4 3 2 5" xfId="9236"/>
    <cellStyle name="Normal 9 4 3 2 5 2" xfId="25403"/>
    <cellStyle name="Normal 9 4 3 2 6" xfId="7697"/>
    <cellStyle name="Normal 9 4 3 2 6 2" xfId="23864"/>
    <cellStyle name="Normal 9 4 3 2 7" xfId="17377"/>
    <cellStyle name="Normal 9 4 3 3" xfId="1543"/>
    <cellStyle name="Normal 9 4 3 3 2" xfId="3824"/>
    <cellStyle name="Normal 9 4 3 3 2 2" xfId="11857"/>
    <cellStyle name="Normal 9 4 3 3 2 2 2" xfId="28022"/>
    <cellStyle name="Normal 9 4 3 3 2 3" xfId="19997"/>
    <cellStyle name="Normal 9 4 3 3 3" xfId="6157"/>
    <cellStyle name="Normal 9 4 3 3 3 2" xfId="14184"/>
    <cellStyle name="Normal 9 4 3 3 3 2 2" xfId="30349"/>
    <cellStyle name="Normal 9 4 3 3 3 3" xfId="22324"/>
    <cellStyle name="Normal 9 4 3 3 4" xfId="16121"/>
    <cellStyle name="Normal 9 4 3 3 4 2" xfId="32286"/>
    <cellStyle name="Normal 9 4 3 3 5" xfId="9634"/>
    <cellStyle name="Normal 9 4 3 3 5 2" xfId="25800"/>
    <cellStyle name="Normal 9 4 3 3 6" xfId="8094"/>
    <cellStyle name="Normal 9 4 3 3 6 2" xfId="24261"/>
    <cellStyle name="Normal 9 4 3 3 7" xfId="17774"/>
    <cellStyle name="Normal 9 4 3 4" xfId="1959"/>
    <cellStyle name="Normal 9 4 3 4 2" xfId="4240"/>
    <cellStyle name="Normal 9 4 3 4 2 2" xfId="12272"/>
    <cellStyle name="Normal 9 4 3 4 2 2 2" xfId="28437"/>
    <cellStyle name="Normal 9 4 3 4 2 3" xfId="20412"/>
    <cellStyle name="Normal 9 4 3 4 3" xfId="6572"/>
    <cellStyle name="Normal 9 4 3 4 3 2" xfId="14599"/>
    <cellStyle name="Normal 9 4 3 4 3 2 2" xfId="30764"/>
    <cellStyle name="Normal 9 4 3 4 3 3" xfId="22739"/>
    <cellStyle name="Normal 9 4 3 4 4" xfId="16536"/>
    <cellStyle name="Normal 9 4 3 4 4 2" xfId="32701"/>
    <cellStyle name="Normal 9 4 3 4 5" xfId="10050"/>
    <cellStyle name="Normal 9 4 3 4 5 2" xfId="26215"/>
    <cellStyle name="Normal 9 4 3 4 6" xfId="8509"/>
    <cellStyle name="Normal 9 4 3 4 6 2" xfId="24676"/>
    <cellStyle name="Normal 9 4 3 4 7" xfId="18189"/>
    <cellStyle name="Normal 9 4 3 5" xfId="2358"/>
    <cellStyle name="Normal 9 4 3 5 2" xfId="4639"/>
    <cellStyle name="Normal 9 4 3 5 2 2" xfId="12669"/>
    <cellStyle name="Normal 9 4 3 5 2 2 2" xfId="28834"/>
    <cellStyle name="Normal 9 4 3 5 2 3" xfId="20809"/>
    <cellStyle name="Normal 9 4 3 5 3" xfId="6969"/>
    <cellStyle name="Normal 9 4 3 5 3 2" xfId="14996"/>
    <cellStyle name="Normal 9 4 3 5 3 2 2" xfId="31161"/>
    <cellStyle name="Normal 9 4 3 5 3 3" xfId="23136"/>
    <cellStyle name="Normal 9 4 3 5 4" xfId="10447"/>
    <cellStyle name="Normal 9 4 3 5 4 2" xfId="26612"/>
    <cellStyle name="Normal 9 4 3 5 5" xfId="18587"/>
    <cellStyle name="Normal 9 4 3 6" xfId="3019"/>
    <cellStyle name="Normal 9 4 3 6 2" xfId="5363"/>
    <cellStyle name="Normal 9 4 3 6 2 2" xfId="13390"/>
    <cellStyle name="Normal 9 4 3 6 2 2 2" xfId="29555"/>
    <cellStyle name="Normal 9 4 3 6 2 3" xfId="21530"/>
    <cellStyle name="Normal 9 4 3 6 3" xfId="11063"/>
    <cellStyle name="Normal 9 4 3 6 3 2" xfId="27228"/>
    <cellStyle name="Normal 9 4 3 6 4" xfId="19203"/>
    <cellStyle name="Normal 9 4 3 7" xfId="2769"/>
    <cellStyle name="Normal 9 4 3 7 2" xfId="10844"/>
    <cellStyle name="Normal 9 4 3 7 2 2" xfId="27009"/>
    <cellStyle name="Normal 9 4 3 7 3" xfId="18984"/>
    <cellStyle name="Normal 9 4 3 8" xfId="5033"/>
    <cellStyle name="Normal 9 4 3 8 2" xfId="13060"/>
    <cellStyle name="Normal 9 4 3 8 2 2" xfId="29225"/>
    <cellStyle name="Normal 9 4 3 8 3" xfId="21200"/>
    <cellStyle name="Normal 9 4 3 9" xfId="15327"/>
    <cellStyle name="Normal 9 4 3 9 2" xfId="31492"/>
    <cellStyle name="Normal 9 4 4" xfId="851"/>
    <cellStyle name="Normal 9 4 4 2" xfId="3149"/>
    <cellStyle name="Normal 9 4 4 2 2" xfId="11192"/>
    <cellStyle name="Normal 9 4 4 2 2 2" xfId="27357"/>
    <cellStyle name="Normal 9 4 4 2 3" xfId="19332"/>
    <cellStyle name="Normal 9 4 4 3" xfId="5492"/>
    <cellStyle name="Normal 9 4 4 3 2" xfId="13519"/>
    <cellStyle name="Normal 9 4 4 3 2 2" xfId="29684"/>
    <cellStyle name="Normal 9 4 4 3 3" xfId="21659"/>
    <cellStyle name="Normal 9 4 4 4" xfId="15456"/>
    <cellStyle name="Normal 9 4 4 4 2" xfId="31621"/>
    <cellStyle name="Normal 9 4 4 5" xfId="8968"/>
    <cellStyle name="Normal 9 4 4 5 2" xfId="25135"/>
    <cellStyle name="Normal 9 4 4 6" xfId="7429"/>
    <cellStyle name="Normal 9 4 4 6 2" xfId="23596"/>
    <cellStyle name="Normal 9 4 4 7" xfId="17109"/>
    <cellStyle name="Normal 9 4 5" xfId="1275"/>
    <cellStyle name="Normal 9 4 5 2" xfId="3556"/>
    <cellStyle name="Normal 9 4 5 2 2" xfId="11589"/>
    <cellStyle name="Normal 9 4 5 2 2 2" xfId="27754"/>
    <cellStyle name="Normal 9 4 5 2 3" xfId="19729"/>
    <cellStyle name="Normal 9 4 5 3" xfId="5889"/>
    <cellStyle name="Normal 9 4 5 3 2" xfId="13916"/>
    <cellStyle name="Normal 9 4 5 3 2 2" xfId="30081"/>
    <cellStyle name="Normal 9 4 5 3 3" xfId="22056"/>
    <cellStyle name="Normal 9 4 5 4" xfId="15853"/>
    <cellStyle name="Normal 9 4 5 4 2" xfId="32018"/>
    <cellStyle name="Normal 9 4 5 5" xfId="9366"/>
    <cellStyle name="Normal 9 4 5 5 2" xfId="25532"/>
    <cellStyle name="Normal 9 4 5 6" xfId="7826"/>
    <cellStyle name="Normal 9 4 5 6 2" xfId="23993"/>
    <cellStyle name="Normal 9 4 5 7" xfId="17506"/>
    <cellStyle name="Normal 9 4 6" xfId="1691"/>
    <cellStyle name="Normal 9 4 6 2" xfId="3972"/>
    <cellStyle name="Normal 9 4 6 2 2" xfId="12004"/>
    <cellStyle name="Normal 9 4 6 2 2 2" xfId="28169"/>
    <cellStyle name="Normal 9 4 6 2 3" xfId="20144"/>
    <cellStyle name="Normal 9 4 6 3" xfId="6304"/>
    <cellStyle name="Normal 9 4 6 3 2" xfId="14331"/>
    <cellStyle name="Normal 9 4 6 3 2 2" xfId="30496"/>
    <cellStyle name="Normal 9 4 6 3 3" xfId="22471"/>
    <cellStyle name="Normal 9 4 6 4" xfId="16268"/>
    <cellStyle name="Normal 9 4 6 4 2" xfId="32433"/>
    <cellStyle name="Normal 9 4 6 5" xfId="9782"/>
    <cellStyle name="Normal 9 4 6 5 2" xfId="25947"/>
    <cellStyle name="Normal 9 4 6 6" xfId="8241"/>
    <cellStyle name="Normal 9 4 6 6 2" xfId="24408"/>
    <cellStyle name="Normal 9 4 6 7" xfId="17921"/>
    <cellStyle name="Normal 9 4 7" xfId="2090"/>
    <cellStyle name="Normal 9 4 7 2" xfId="4371"/>
    <cellStyle name="Normal 9 4 7 2 2" xfId="12401"/>
    <cellStyle name="Normal 9 4 7 2 2 2" xfId="28566"/>
    <cellStyle name="Normal 9 4 7 2 3" xfId="20541"/>
    <cellStyle name="Normal 9 4 7 3" xfId="6701"/>
    <cellStyle name="Normal 9 4 7 3 2" xfId="14728"/>
    <cellStyle name="Normal 9 4 7 3 2 2" xfId="30893"/>
    <cellStyle name="Normal 9 4 7 3 3" xfId="22868"/>
    <cellStyle name="Normal 9 4 7 4" xfId="10179"/>
    <cellStyle name="Normal 9 4 7 4 2" xfId="26344"/>
    <cellStyle name="Normal 9 4 7 5" xfId="18319"/>
    <cellStyle name="Normal 9 4 8" xfId="2436"/>
    <cellStyle name="Normal 9 4 8 2" xfId="5095"/>
    <cellStyle name="Normal 9 4 8 2 2" xfId="13122"/>
    <cellStyle name="Normal 9 4 8 2 2 2" xfId="29287"/>
    <cellStyle name="Normal 9 4 8 2 3" xfId="21262"/>
    <cellStyle name="Normal 9 4 8 3" xfId="10524"/>
    <cellStyle name="Normal 9 4 8 3 2" xfId="26689"/>
    <cellStyle name="Normal 9 4 8 4" xfId="18664"/>
    <cellStyle name="Normal 9 4 9" xfId="4773"/>
    <cellStyle name="Normal 9 4 9 2" xfId="12800"/>
    <cellStyle name="Normal 9 4 9 2 2" xfId="28965"/>
    <cellStyle name="Normal 9 4 9 3" xfId="20940"/>
    <cellStyle name="Normal 9 5" xfId="235"/>
    <cellStyle name="Normal 9 5 10" xfId="15060"/>
    <cellStyle name="Normal 9 5 10 2" xfId="31225"/>
    <cellStyle name="Normal 9 5 11" xfId="8572"/>
    <cellStyle name="Normal 9 5 11 2" xfId="24739"/>
    <cellStyle name="Normal 9 5 12" xfId="7033"/>
    <cellStyle name="Normal 9 5 12 2" xfId="23200"/>
    <cellStyle name="Normal 9 5 13" xfId="16599"/>
    <cellStyle name="Normal 9 5 13 2" xfId="32764"/>
    <cellStyle name="Normal 9 5 14" xfId="16712"/>
    <cellStyle name="Normal 9 5 2" xfId="315"/>
    <cellStyle name="Normal 9 5 2 10" xfId="7089"/>
    <cellStyle name="Normal 9 5 2 10 2" xfId="23256"/>
    <cellStyle name="Normal 9 5 2 11" xfId="16655"/>
    <cellStyle name="Normal 9 5 2 11 2" xfId="32820"/>
    <cellStyle name="Normal 9 5 2 12" xfId="16768"/>
    <cellStyle name="Normal 9 5 2 2" xfId="919"/>
    <cellStyle name="Normal 9 5 2 2 2" xfId="3214"/>
    <cellStyle name="Normal 9 5 2 2 2 2" xfId="11249"/>
    <cellStyle name="Normal 9 5 2 2 2 2 2" xfId="27414"/>
    <cellStyle name="Normal 9 5 2 2 2 3" xfId="19389"/>
    <cellStyle name="Normal 9 5 2 2 3" xfId="5549"/>
    <cellStyle name="Normal 9 5 2 2 3 2" xfId="13576"/>
    <cellStyle name="Normal 9 5 2 2 3 2 2" xfId="29741"/>
    <cellStyle name="Normal 9 5 2 2 3 3" xfId="21716"/>
    <cellStyle name="Normal 9 5 2 2 4" xfId="15513"/>
    <cellStyle name="Normal 9 5 2 2 4 2" xfId="31678"/>
    <cellStyle name="Normal 9 5 2 2 5" xfId="9025"/>
    <cellStyle name="Normal 9 5 2 2 5 2" xfId="25192"/>
    <cellStyle name="Normal 9 5 2 2 6" xfId="7486"/>
    <cellStyle name="Normal 9 5 2 2 6 2" xfId="23653"/>
    <cellStyle name="Normal 9 5 2 2 7" xfId="17166"/>
    <cellStyle name="Normal 9 5 2 3" xfId="1332"/>
    <cellStyle name="Normal 9 5 2 3 2" xfId="3613"/>
    <cellStyle name="Normal 9 5 2 3 2 2" xfId="11646"/>
    <cellStyle name="Normal 9 5 2 3 2 2 2" xfId="27811"/>
    <cellStyle name="Normal 9 5 2 3 2 3" xfId="19786"/>
    <cellStyle name="Normal 9 5 2 3 3" xfId="5946"/>
    <cellStyle name="Normal 9 5 2 3 3 2" xfId="13973"/>
    <cellStyle name="Normal 9 5 2 3 3 2 2" xfId="30138"/>
    <cellStyle name="Normal 9 5 2 3 3 3" xfId="22113"/>
    <cellStyle name="Normal 9 5 2 3 4" xfId="15910"/>
    <cellStyle name="Normal 9 5 2 3 4 2" xfId="32075"/>
    <cellStyle name="Normal 9 5 2 3 5" xfId="9423"/>
    <cellStyle name="Normal 9 5 2 3 5 2" xfId="25589"/>
    <cellStyle name="Normal 9 5 2 3 6" xfId="7883"/>
    <cellStyle name="Normal 9 5 2 3 6 2" xfId="24050"/>
    <cellStyle name="Normal 9 5 2 3 7" xfId="17563"/>
    <cellStyle name="Normal 9 5 2 4" xfId="1748"/>
    <cellStyle name="Normal 9 5 2 4 2" xfId="4029"/>
    <cellStyle name="Normal 9 5 2 4 2 2" xfId="12061"/>
    <cellStyle name="Normal 9 5 2 4 2 2 2" xfId="28226"/>
    <cellStyle name="Normal 9 5 2 4 2 3" xfId="20201"/>
    <cellStyle name="Normal 9 5 2 4 3" xfId="6361"/>
    <cellStyle name="Normal 9 5 2 4 3 2" xfId="14388"/>
    <cellStyle name="Normal 9 5 2 4 3 2 2" xfId="30553"/>
    <cellStyle name="Normal 9 5 2 4 3 3" xfId="22528"/>
    <cellStyle name="Normal 9 5 2 4 4" xfId="16325"/>
    <cellStyle name="Normal 9 5 2 4 4 2" xfId="32490"/>
    <cellStyle name="Normal 9 5 2 4 5" xfId="9839"/>
    <cellStyle name="Normal 9 5 2 4 5 2" xfId="26004"/>
    <cellStyle name="Normal 9 5 2 4 6" xfId="8298"/>
    <cellStyle name="Normal 9 5 2 4 6 2" xfId="24465"/>
    <cellStyle name="Normal 9 5 2 4 7" xfId="17978"/>
    <cellStyle name="Normal 9 5 2 5" xfId="2147"/>
    <cellStyle name="Normal 9 5 2 5 2" xfId="4428"/>
    <cellStyle name="Normal 9 5 2 5 2 2" xfId="12458"/>
    <cellStyle name="Normal 9 5 2 5 2 2 2" xfId="28623"/>
    <cellStyle name="Normal 9 5 2 5 2 3" xfId="20598"/>
    <cellStyle name="Normal 9 5 2 5 3" xfId="6758"/>
    <cellStyle name="Normal 9 5 2 5 3 2" xfId="14785"/>
    <cellStyle name="Normal 9 5 2 5 3 2 2" xfId="30950"/>
    <cellStyle name="Normal 9 5 2 5 3 3" xfId="22925"/>
    <cellStyle name="Normal 9 5 2 5 4" xfId="10236"/>
    <cellStyle name="Normal 9 5 2 5 4 2" xfId="26401"/>
    <cellStyle name="Normal 9 5 2 5 5" xfId="18376"/>
    <cellStyle name="Normal 9 5 2 6" xfId="2493"/>
    <cellStyle name="Normal 9 5 2 6 2" xfId="5152"/>
    <cellStyle name="Normal 9 5 2 6 2 2" xfId="13179"/>
    <cellStyle name="Normal 9 5 2 6 2 2 2" xfId="29344"/>
    <cellStyle name="Normal 9 5 2 6 2 3" xfId="21319"/>
    <cellStyle name="Normal 9 5 2 6 3" xfId="10581"/>
    <cellStyle name="Normal 9 5 2 6 3 2" xfId="26746"/>
    <cellStyle name="Normal 9 5 2 6 4" xfId="18721"/>
    <cellStyle name="Normal 9 5 2 7" xfId="4829"/>
    <cellStyle name="Normal 9 5 2 7 2" xfId="12856"/>
    <cellStyle name="Normal 9 5 2 7 2 2" xfId="29021"/>
    <cellStyle name="Normal 9 5 2 7 3" xfId="20996"/>
    <cellStyle name="Normal 9 5 2 8" xfId="15116"/>
    <cellStyle name="Normal 9 5 2 8 2" xfId="31281"/>
    <cellStyle name="Normal 9 5 2 9" xfId="8628"/>
    <cellStyle name="Normal 9 5 2 9 2" xfId="24795"/>
    <cellStyle name="Normal 9 5 3" xfId="586"/>
    <cellStyle name="Normal 9 5 3 10" xfId="8767"/>
    <cellStyle name="Normal 9 5 3 10 2" xfId="24934"/>
    <cellStyle name="Normal 9 5 3 11" xfId="7228"/>
    <cellStyle name="Normal 9 5 3 11 2" xfId="23395"/>
    <cellStyle name="Normal 9 5 3 12" xfId="16908"/>
    <cellStyle name="Normal 9 5 3 2" xfId="1072"/>
    <cellStyle name="Normal 9 5 3 2 2" xfId="3353"/>
    <cellStyle name="Normal 9 5 3 2 2 2" xfId="11388"/>
    <cellStyle name="Normal 9 5 3 2 2 2 2" xfId="27553"/>
    <cellStyle name="Normal 9 5 3 2 2 3" xfId="19528"/>
    <cellStyle name="Normal 9 5 3 2 3" xfId="5688"/>
    <cellStyle name="Normal 9 5 3 2 3 2" xfId="13715"/>
    <cellStyle name="Normal 9 5 3 2 3 2 2" xfId="29880"/>
    <cellStyle name="Normal 9 5 3 2 3 3" xfId="21855"/>
    <cellStyle name="Normal 9 5 3 2 4" xfId="15652"/>
    <cellStyle name="Normal 9 5 3 2 4 2" xfId="31817"/>
    <cellStyle name="Normal 9 5 3 2 5" xfId="9164"/>
    <cellStyle name="Normal 9 5 3 2 5 2" xfId="25331"/>
    <cellStyle name="Normal 9 5 3 2 6" xfId="7625"/>
    <cellStyle name="Normal 9 5 3 2 6 2" xfId="23792"/>
    <cellStyle name="Normal 9 5 3 2 7" xfId="17305"/>
    <cellStyle name="Normal 9 5 3 3" xfId="1471"/>
    <cellStyle name="Normal 9 5 3 3 2" xfId="3752"/>
    <cellStyle name="Normal 9 5 3 3 2 2" xfId="11785"/>
    <cellStyle name="Normal 9 5 3 3 2 2 2" xfId="27950"/>
    <cellStyle name="Normal 9 5 3 3 2 3" xfId="19925"/>
    <cellStyle name="Normal 9 5 3 3 3" xfId="6085"/>
    <cellStyle name="Normal 9 5 3 3 3 2" xfId="14112"/>
    <cellStyle name="Normal 9 5 3 3 3 2 2" xfId="30277"/>
    <cellStyle name="Normal 9 5 3 3 3 3" xfId="22252"/>
    <cellStyle name="Normal 9 5 3 3 4" xfId="16049"/>
    <cellStyle name="Normal 9 5 3 3 4 2" xfId="32214"/>
    <cellStyle name="Normal 9 5 3 3 5" xfId="9562"/>
    <cellStyle name="Normal 9 5 3 3 5 2" xfId="25728"/>
    <cellStyle name="Normal 9 5 3 3 6" xfId="8022"/>
    <cellStyle name="Normal 9 5 3 3 6 2" xfId="24189"/>
    <cellStyle name="Normal 9 5 3 3 7" xfId="17702"/>
    <cellStyle name="Normal 9 5 3 4" xfId="1887"/>
    <cellStyle name="Normal 9 5 3 4 2" xfId="4168"/>
    <cellStyle name="Normal 9 5 3 4 2 2" xfId="12200"/>
    <cellStyle name="Normal 9 5 3 4 2 2 2" xfId="28365"/>
    <cellStyle name="Normal 9 5 3 4 2 3" xfId="20340"/>
    <cellStyle name="Normal 9 5 3 4 3" xfId="6500"/>
    <cellStyle name="Normal 9 5 3 4 3 2" xfId="14527"/>
    <cellStyle name="Normal 9 5 3 4 3 2 2" xfId="30692"/>
    <cellStyle name="Normal 9 5 3 4 3 3" xfId="22667"/>
    <cellStyle name="Normal 9 5 3 4 4" xfId="16464"/>
    <cellStyle name="Normal 9 5 3 4 4 2" xfId="32629"/>
    <cellStyle name="Normal 9 5 3 4 5" xfId="9978"/>
    <cellStyle name="Normal 9 5 3 4 5 2" xfId="26143"/>
    <cellStyle name="Normal 9 5 3 4 6" xfId="8437"/>
    <cellStyle name="Normal 9 5 3 4 6 2" xfId="24604"/>
    <cellStyle name="Normal 9 5 3 4 7" xfId="18117"/>
    <cellStyle name="Normal 9 5 3 5" xfId="2286"/>
    <cellStyle name="Normal 9 5 3 5 2" xfId="4567"/>
    <cellStyle name="Normal 9 5 3 5 2 2" xfId="12597"/>
    <cellStyle name="Normal 9 5 3 5 2 2 2" xfId="28762"/>
    <cellStyle name="Normal 9 5 3 5 2 3" xfId="20737"/>
    <cellStyle name="Normal 9 5 3 5 3" xfId="6897"/>
    <cellStyle name="Normal 9 5 3 5 3 2" xfId="14924"/>
    <cellStyle name="Normal 9 5 3 5 3 2 2" xfId="31089"/>
    <cellStyle name="Normal 9 5 3 5 3 3" xfId="23064"/>
    <cellStyle name="Normal 9 5 3 5 4" xfId="10375"/>
    <cellStyle name="Normal 9 5 3 5 4 2" xfId="26540"/>
    <cellStyle name="Normal 9 5 3 5 5" xfId="18515"/>
    <cellStyle name="Normal 9 5 3 6" xfId="2945"/>
    <cellStyle name="Normal 9 5 3 6 2" xfId="5291"/>
    <cellStyle name="Normal 9 5 3 6 2 2" xfId="13318"/>
    <cellStyle name="Normal 9 5 3 6 2 2 2" xfId="29483"/>
    <cellStyle name="Normal 9 5 3 6 2 3" xfId="21458"/>
    <cellStyle name="Normal 9 5 3 6 3" xfId="10991"/>
    <cellStyle name="Normal 9 5 3 6 3 2" xfId="27156"/>
    <cellStyle name="Normal 9 5 3 6 4" xfId="19131"/>
    <cellStyle name="Normal 9 5 3 7" xfId="2697"/>
    <cellStyle name="Normal 9 5 3 7 2" xfId="10772"/>
    <cellStyle name="Normal 9 5 3 7 2 2" xfId="26937"/>
    <cellStyle name="Normal 9 5 3 7 3" xfId="18912"/>
    <cellStyle name="Normal 9 5 3 8" xfId="4961"/>
    <cellStyle name="Normal 9 5 3 8 2" xfId="12988"/>
    <cellStyle name="Normal 9 5 3 8 2 2" xfId="29153"/>
    <cellStyle name="Normal 9 5 3 8 3" xfId="21128"/>
    <cellStyle name="Normal 9 5 3 9" xfId="15255"/>
    <cellStyle name="Normal 9 5 3 9 2" xfId="31420"/>
    <cellStyle name="Normal 9 5 4" xfId="852"/>
    <cellStyle name="Normal 9 5 4 2" xfId="3150"/>
    <cellStyle name="Normal 9 5 4 2 2" xfId="11193"/>
    <cellStyle name="Normal 9 5 4 2 2 2" xfId="27358"/>
    <cellStyle name="Normal 9 5 4 2 3" xfId="19333"/>
    <cellStyle name="Normal 9 5 4 3" xfId="5493"/>
    <cellStyle name="Normal 9 5 4 3 2" xfId="13520"/>
    <cellStyle name="Normal 9 5 4 3 2 2" xfId="29685"/>
    <cellStyle name="Normal 9 5 4 3 3" xfId="21660"/>
    <cellStyle name="Normal 9 5 4 4" xfId="15457"/>
    <cellStyle name="Normal 9 5 4 4 2" xfId="31622"/>
    <cellStyle name="Normal 9 5 4 5" xfId="8969"/>
    <cellStyle name="Normal 9 5 4 5 2" xfId="25136"/>
    <cellStyle name="Normal 9 5 4 6" xfId="7430"/>
    <cellStyle name="Normal 9 5 4 6 2" xfId="23597"/>
    <cellStyle name="Normal 9 5 4 7" xfId="17110"/>
    <cellStyle name="Normal 9 5 5" xfId="1276"/>
    <cellStyle name="Normal 9 5 5 2" xfId="3557"/>
    <cellStyle name="Normal 9 5 5 2 2" xfId="11590"/>
    <cellStyle name="Normal 9 5 5 2 2 2" xfId="27755"/>
    <cellStyle name="Normal 9 5 5 2 3" xfId="19730"/>
    <cellStyle name="Normal 9 5 5 3" xfId="5890"/>
    <cellStyle name="Normal 9 5 5 3 2" xfId="13917"/>
    <cellStyle name="Normal 9 5 5 3 2 2" xfId="30082"/>
    <cellStyle name="Normal 9 5 5 3 3" xfId="22057"/>
    <cellStyle name="Normal 9 5 5 4" xfId="15854"/>
    <cellStyle name="Normal 9 5 5 4 2" xfId="32019"/>
    <cellStyle name="Normal 9 5 5 5" xfId="9367"/>
    <cellStyle name="Normal 9 5 5 5 2" xfId="25533"/>
    <cellStyle name="Normal 9 5 5 6" xfId="7827"/>
    <cellStyle name="Normal 9 5 5 6 2" xfId="23994"/>
    <cellStyle name="Normal 9 5 5 7" xfId="17507"/>
    <cellStyle name="Normal 9 5 6" xfId="1692"/>
    <cellStyle name="Normal 9 5 6 2" xfId="3973"/>
    <cellStyle name="Normal 9 5 6 2 2" xfId="12005"/>
    <cellStyle name="Normal 9 5 6 2 2 2" xfId="28170"/>
    <cellStyle name="Normal 9 5 6 2 3" xfId="20145"/>
    <cellStyle name="Normal 9 5 6 3" xfId="6305"/>
    <cellStyle name="Normal 9 5 6 3 2" xfId="14332"/>
    <cellStyle name="Normal 9 5 6 3 2 2" xfId="30497"/>
    <cellStyle name="Normal 9 5 6 3 3" xfId="22472"/>
    <cellStyle name="Normal 9 5 6 4" xfId="16269"/>
    <cellStyle name="Normal 9 5 6 4 2" xfId="32434"/>
    <cellStyle name="Normal 9 5 6 5" xfId="9783"/>
    <cellStyle name="Normal 9 5 6 5 2" xfId="25948"/>
    <cellStyle name="Normal 9 5 6 6" xfId="8242"/>
    <cellStyle name="Normal 9 5 6 6 2" xfId="24409"/>
    <cellStyle name="Normal 9 5 6 7" xfId="17922"/>
    <cellStyle name="Normal 9 5 7" xfId="2091"/>
    <cellStyle name="Normal 9 5 7 2" xfId="4372"/>
    <cellStyle name="Normal 9 5 7 2 2" xfId="12402"/>
    <cellStyle name="Normal 9 5 7 2 2 2" xfId="28567"/>
    <cellStyle name="Normal 9 5 7 2 3" xfId="20542"/>
    <cellStyle name="Normal 9 5 7 3" xfId="6702"/>
    <cellStyle name="Normal 9 5 7 3 2" xfId="14729"/>
    <cellStyle name="Normal 9 5 7 3 2 2" xfId="30894"/>
    <cellStyle name="Normal 9 5 7 3 3" xfId="22869"/>
    <cellStyle name="Normal 9 5 7 4" xfId="10180"/>
    <cellStyle name="Normal 9 5 7 4 2" xfId="26345"/>
    <cellStyle name="Normal 9 5 7 5" xfId="18320"/>
    <cellStyle name="Normal 9 5 8" xfId="2437"/>
    <cellStyle name="Normal 9 5 8 2" xfId="5096"/>
    <cellStyle name="Normal 9 5 8 2 2" xfId="13123"/>
    <cellStyle name="Normal 9 5 8 2 2 2" xfId="29288"/>
    <cellStyle name="Normal 9 5 8 2 3" xfId="21263"/>
    <cellStyle name="Normal 9 5 8 3" xfId="10525"/>
    <cellStyle name="Normal 9 5 8 3 2" xfId="26690"/>
    <cellStyle name="Normal 9 5 8 4" xfId="18665"/>
    <cellStyle name="Normal 9 5 9" xfId="4774"/>
    <cellStyle name="Normal 9 5 9 2" xfId="12801"/>
    <cellStyle name="Normal 9 5 9 2 2" xfId="28966"/>
    <cellStyle name="Normal 9 5 9 3" xfId="20941"/>
    <cellStyle name="Normal 9 6" xfId="236"/>
    <cellStyle name="Normal 9 6 10" xfId="15061"/>
    <cellStyle name="Normal 9 6 10 2" xfId="31226"/>
    <cellStyle name="Normal 9 6 11" xfId="8573"/>
    <cellStyle name="Normal 9 6 11 2" xfId="24740"/>
    <cellStyle name="Normal 9 6 12" xfId="7034"/>
    <cellStyle name="Normal 9 6 12 2" xfId="23201"/>
    <cellStyle name="Normal 9 6 13" xfId="16600"/>
    <cellStyle name="Normal 9 6 13 2" xfId="32765"/>
    <cellStyle name="Normal 9 6 14" xfId="16713"/>
    <cellStyle name="Normal 9 6 2" xfId="316"/>
    <cellStyle name="Normal 9 6 2 10" xfId="7090"/>
    <cellStyle name="Normal 9 6 2 10 2" xfId="23257"/>
    <cellStyle name="Normal 9 6 2 11" xfId="16656"/>
    <cellStyle name="Normal 9 6 2 11 2" xfId="32821"/>
    <cellStyle name="Normal 9 6 2 12" xfId="16769"/>
    <cellStyle name="Normal 9 6 2 2" xfId="920"/>
    <cellStyle name="Normal 9 6 2 2 2" xfId="3215"/>
    <cellStyle name="Normal 9 6 2 2 2 2" xfId="11250"/>
    <cellStyle name="Normal 9 6 2 2 2 2 2" xfId="27415"/>
    <cellStyle name="Normal 9 6 2 2 2 3" xfId="19390"/>
    <cellStyle name="Normal 9 6 2 2 3" xfId="5550"/>
    <cellStyle name="Normal 9 6 2 2 3 2" xfId="13577"/>
    <cellStyle name="Normal 9 6 2 2 3 2 2" xfId="29742"/>
    <cellStyle name="Normal 9 6 2 2 3 3" xfId="21717"/>
    <cellStyle name="Normal 9 6 2 2 4" xfId="15514"/>
    <cellStyle name="Normal 9 6 2 2 4 2" xfId="31679"/>
    <cellStyle name="Normal 9 6 2 2 5" xfId="9026"/>
    <cellStyle name="Normal 9 6 2 2 5 2" xfId="25193"/>
    <cellStyle name="Normal 9 6 2 2 6" xfId="7487"/>
    <cellStyle name="Normal 9 6 2 2 6 2" xfId="23654"/>
    <cellStyle name="Normal 9 6 2 2 7" xfId="17167"/>
    <cellStyle name="Normal 9 6 2 3" xfId="1333"/>
    <cellStyle name="Normal 9 6 2 3 2" xfId="3614"/>
    <cellStyle name="Normal 9 6 2 3 2 2" xfId="11647"/>
    <cellStyle name="Normal 9 6 2 3 2 2 2" xfId="27812"/>
    <cellStyle name="Normal 9 6 2 3 2 3" xfId="19787"/>
    <cellStyle name="Normal 9 6 2 3 3" xfId="5947"/>
    <cellStyle name="Normal 9 6 2 3 3 2" xfId="13974"/>
    <cellStyle name="Normal 9 6 2 3 3 2 2" xfId="30139"/>
    <cellStyle name="Normal 9 6 2 3 3 3" xfId="22114"/>
    <cellStyle name="Normal 9 6 2 3 4" xfId="15911"/>
    <cellStyle name="Normal 9 6 2 3 4 2" xfId="32076"/>
    <cellStyle name="Normal 9 6 2 3 5" xfId="9424"/>
    <cellStyle name="Normal 9 6 2 3 5 2" xfId="25590"/>
    <cellStyle name="Normal 9 6 2 3 6" xfId="7884"/>
    <cellStyle name="Normal 9 6 2 3 6 2" xfId="24051"/>
    <cellStyle name="Normal 9 6 2 3 7" xfId="17564"/>
    <cellStyle name="Normal 9 6 2 4" xfId="1749"/>
    <cellStyle name="Normal 9 6 2 4 2" xfId="4030"/>
    <cellStyle name="Normal 9 6 2 4 2 2" xfId="12062"/>
    <cellStyle name="Normal 9 6 2 4 2 2 2" xfId="28227"/>
    <cellStyle name="Normal 9 6 2 4 2 3" xfId="20202"/>
    <cellStyle name="Normal 9 6 2 4 3" xfId="6362"/>
    <cellStyle name="Normal 9 6 2 4 3 2" xfId="14389"/>
    <cellStyle name="Normal 9 6 2 4 3 2 2" xfId="30554"/>
    <cellStyle name="Normal 9 6 2 4 3 3" xfId="22529"/>
    <cellStyle name="Normal 9 6 2 4 4" xfId="16326"/>
    <cellStyle name="Normal 9 6 2 4 4 2" xfId="32491"/>
    <cellStyle name="Normal 9 6 2 4 5" xfId="9840"/>
    <cellStyle name="Normal 9 6 2 4 5 2" xfId="26005"/>
    <cellStyle name="Normal 9 6 2 4 6" xfId="8299"/>
    <cellStyle name="Normal 9 6 2 4 6 2" xfId="24466"/>
    <cellStyle name="Normal 9 6 2 4 7" xfId="17979"/>
    <cellStyle name="Normal 9 6 2 5" xfId="2148"/>
    <cellStyle name="Normal 9 6 2 5 2" xfId="4429"/>
    <cellStyle name="Normal 9 6 2 5 2 2" xfId="12459"/>
    <cellStyle name="Normal 9 6 2 5 2 2 2" xfId="28624"/>
    <cellStyle name="Normal 9 6 2 5 2 3" xfId="20599"/>
    <cellStyle name="Normal 9 6 2 5 3" xfId="6759"/>
    <cellStyle name="Normal 9 6 2 5 3 2" xfId="14786"/>
    <cellStyle name="Normal 9 6 2 5 3 2 2" xfId="30951"/>
    <cellStyle name="Normal 9 6 2 5 3 3" xfId="22926"/>
    <cellStyle name="Normal 9 6 2 5 4" xfId="10237"/>
    <cellStyle name="Normal 9 6 2 5 4 2" xfId="26402"/>
    <cellStyle name="Normal 9 6 2 5 5" xfId="18377"/>
    <cellStyle name="Normal 9 6 2 6" xfId="2494"/>
    <cellStyle name="Normal 9 6 2 6 2" xfId="5153"/>
    <cellStyle name="Normal 9 6 2 6 2 2" xfId="13180"/>
    <cellStyle name="Normal 9 6 2 6 2 2 2" xfId="29345"/>
    <cellStyle name="Normal 9 6 2 6 2 3" xfId="21320"/>
    <cellStyle name="Normal 9 6 2 6 3" xfId="10582"/>
    <cellStyle name="Normal 9 6 2 6 3 2" xfId="26747"/>
    <cellStyle name="Normal 9 6 2 6 4" xfId="18722"/>
    <cellStyle name="Normal 9 6 2 7" xfId="4830"/>
    <cellStyle name="Normal 9 6 2 7 2" xfId="12857"/>
    <cellStyle name="Normal 9 6 2 7 2 2" xfId="29022"/>
    <cellStyle name="Normal 9 6 2 7 3" xfId="20997"/>
    <cellStyle name="Normal 9 6 2 8" xfId="15117"/>
    <cellStyle name="Normal 9 6 2 8 2" xfId="31282"/>
    <cellStyle name="Normal 9 6 2 9" xfId="8629"/>
    <cellStyle name="Normal 9 6 2 9 2" xfId="24796"/>
    <cellStyle name="Normal 9 6 3" xfId="667"/>
    <cellStyle name="Normal 9 6 3 10" xfId="8841"/>
    <cellStyle name="Normal 9 6 3 10 2" xfId="25008"/>
    <cellStyle name="Normal 9 6 3 11" xfId="7302"/>
    <cellStyle name="Normal 9 6 3 11 2" xfId="23469"/>
    <cellStyle name="Normal 9 6 3 12" xfId="16982"/>
    <cellStyle name="Normal 9 6 3 2" xfId="1146"/>
    <cellStyle name="Normal 9 6 3 2 2" xfId="3427"/>
    <cellStyle name="Normal 9 6 3 2 2 2" xfId="11462"/>
    <cellStyle name="Normal 9 6 3 2 2 2 2" xfId="27627"/>
    <cellStyle name="Normal 9 6 3 2 2 3" xfId="19602"/>
    <cellStyle name="Normal 9 6 3 2 3" xfId="5762"/>
    <cellStyle name="Normal 9 6 3 2 3 2" xfId="13789"/>
    <cellStyle name="Normal 9 6 3 2 3 2 2" xfId="29954"/>
    <cellStyle name="Normal 9 6 3 2 3 3" xfId="21929"/>
    <cellStyle name="Normal 9 6 3 2 4" xfId="15726"/>
    <cellStyle name="Normal 9 6 3 2 4 2" xfId="31891"/>
    <cellStyle name="Normal 9 6 3 2 5" xfId="9238"/>
    <cellStyle name="Normal 9 6 3 2 5 2" xfId="25405"/>
    <cellStyle name="Normal 9 6 3 2 6" xfId="7699"/>
    <cellStyle name="Normal 9 6 3 2 6 2" xfId="23866"/>
    <cellStyle name="Normal 9 6 3 2 7" xfId="17379"/>
    <cellStyle name="Normal 9 6 3 3" xfId="1545"/>
    <cellStyle name="Normal 9 6 3 3 2" xfId="3826"/>
    <cellStyle name="Normal 9 6 3 3 2 2" xfId="11859"/>
    <cellStyle name="Normal 9 6 3 3 2 2 2" xfId="28024"/>
    <cellStyle name="Normal 9 6 3 3 2 3" xfId="19999"/>
    <cellStyle name="Normal 9 6 3 3 3" xfId="6159"/>
    <cellStyle name="Normal 9 6 3 3 3 2" xfId="14186"/>
    <cellStyle name="Normal 9 6 3 3 3 2 2" xfId="30351"/>
    <cellStyle name="Normal 9 6 3 3 3 3" xfId="22326"/>
    <cellStyle name="Normal 9 6 3 3 4" xfId="16123"/>
    <cellStyle name="Normal 9 6 3 3 4 2" xfId="32288"/>
    <cellStyle name="Normal 9 6 3 3 5" xfId="9636"/>
    <cellStyle name="Normal 9 6 3 3 5 2" xfId="25802"/>
    <cellStyle name="Normal 9 6 3 3 6" xfId="8096"/>
    <cellStyle name="Normal 9 6 3 3 6 2" xfId="24263"/>
    <cellStyle name="Normal 9 6 3 3 7" xfId="17776"/>
    <cellStyle name="Normal 9 6 3 4" xfId="1961"/>
    <cellStyle name="Normal 9 6 3 4 2" xfId="4242"/>
    <cellStyle name="Normal 9 6 3 4 2 2" xfId="12274"/>
    <cellStyle name="Normal 9 6 3 4 2 2 2" xfId="28439"/>
    <cellStyle name="Normal 9 6 3 4 2 3" xfId="20414"/>
    <cellStyle name="Normal 9 6 3 4 3" xfId="6574"/>
    <cellStyle name="Normal 9 6 3 4 3 2" xfId="14601"/>
    <cellStyle name="Normal 9 6 3 4 3 2 2" xfId="30766"/>
    <cellStyle name="Normal 9 6 3 4 3 3" xfId="22741"/>
    <cellStyle name="Normal 9 6 3 4 4" xfId="16538"/>
    <cellStyle name="Normal 9 6 3 4 4 2" xfId="32703"/>
    <cellStyle name="Normal 9 6 3 4 5" xfId="10052"/>
    <cellStyle name="Normal 9 6 3 4 5 2" xfId="26217"/>
    <cellStyle name="Normal 9 6 3 4 6" xfId="8511"/>
    <cellStyle name="Normal 9 6 3 4 6 2" xfId="24678"/>
    <cellStyle name="Normal 9 6 3 4 7" xfId="18191"/>
    <cellStyle name="Normal 9 6 3 5" xfId="2360"/>
    <cellStyle name="Normal 9 6 3 5 2" xfId="4641"/>
    <cellStyle name="Normal 9 6 3 5 2 2" xfId="12671"/>
    <cellStyle name="Normal 9 6 3 5 2 2 2" xfId="28836"/>
    <cellStyle name="Normal 9 6 3 5 2 3" xfId="20811"/>
    <cellStyle name="Normal 9 6 3 5 3" xfId="6971"/>
    <cellStyle name="Normal 9 6 3 5 3 2" xfId="14998"/>
    <cellStyle name="Normal 9 6 3 5 3 2 2" xfId="31163"/>
    <cellStyle name="Normal 9 6 3 5 3 3" xfId="23138"/>
    <cellStyle name="Normal 9 6 3 5 4" xfId="10449"/>
    <cellStyle name="Normal 9 6 3 5 4 2" xfId="26614"/>
    <cellStyle name="Normal 9 6 3 5 5" xfId="18589"/>
    <cellStyle name="Normal 9 6 3 6" xfId="3021"/>
    <cellStyle name="Normal 9 6 3 6 2" xfId="5365"/>
    <cellStyle name="Normal 9 6 3 6 2 2" xfId="13392"/>
    <cellStyle name="Normal 9 6 3 6 2 2 2" xfId="29557"/>
    <cellStyle name="Normal 9 6 3 6 2 3" xfId="21532"/>
    <cellStyle name="Normal 9 6 3 6 3" xfId="11065"/>
    <cellStyle name="Normal 9 6 3 6 3 2" xfId="27230"/>
    <cellStyle name="Normal 9 6 3 6 4" xfId="19205"/>
    <cellStyle name="Normal 9 6 3 7" xfId="2771"/>
    <cellStyle name="Normal 9 6 3 7 2" xfId="10846"/>
    <cellStyle name="Normal 9 6 3 7 2 2" xfId="27011"/>
    <cellStyle name="Normal 9 6 3 7 3" xfId="18986"/>
    <cellStyle name="Normal 9 6 3 8" xfId="5035"/>
    <cellStyle name="Normal 9 6 3 8 2" xfId="13062"/>
    <cellStyle name="Normal 9 6 3 8 2 2" xfId="29227"/>
    <cellStyle name="Normal 9 6 3 8 3" xfId="21202"/>
    <cellStyle name="Normal 9 6 3 9" xfId="15329"/>
    <cellStyle name="Normal 9 6 3 9 2" xfId="31494"/>
    <cellStyle name="Normal 9 6 4" xfId="853"/>
    <cellStyle name="Normal 9 6 4 2" xfId="3151"/>
    <cellStyle name="Normal 9 6 4 2 2" xfId="11194"/>
    <cellStyle name="Normal 9 6 4 2 2 2" xfId="27359"/>
    <cellStyle name="Normal 9 6 4 2 3" xfId="19334"/>
    <cellStyle name="Normal 9 6 4 3" xfId="5494"/>
    <cellStyle name="Normal 9 6 4 3 2" xfId="13521"/>
    <cellStyle name="Normal 9 6 4 3 2 2" xfId="29686"/>
    <cellStyle name="Normal 9 6 4 3 3" xfId="21661"/>
    <cellStyle name="Normal 9 6 4 4" xfId="15458"/>
    <cellStyle name="Normal 9 6 4 4 2" xfId="31623"/>
    <cellStyle name="Normal 9 6 4 5" xfId="8970"/>
    <cellStyle name="Normal 9 6 4 5 2" xfId="25137"/>
    <cellStyle name="Normal 9 6 4 6" xfId="7431"/>
    <cellStyle name="Normal 9 6 4 6 2" xfId="23598"/>
    <cellStyle name="Normal 9 6 4 7" xfId="17111"/>
    <cellStyle name="Normal 9 6 5" xfId="1277"/>
    <cellStyle name="Normal 9 6 5 2" xfId="3558"/>
    <cellStyle name="Normal 9 6 5 2 2" xfId="11591"/>
    <cellStyle name="Normal 9 6 5 2 2 2" xfId="27756"/>
    <cellStyle name="Normal 9 6 5 2 3" xfId="19731"/>
    <cellStyle name="Normal 9 6 5 3" xfId="5891"/>
    <cellStyle name="Normal 9 6 5 3 2" xfId="13918"/>
    <cellStyle name="Normal 9 6 5 3 2 2" xfId="30083"/>
    <cellStyle name="Normal 9 6 5 3 3" xfId="22058"/>
    <cellStyle name="Normal 9 6 5 4" xfId="15855"/>
    <cellStyle name="Normal 9 6 5 4 2" xfId="32020"/>
    <cellStyle name="Normal 9 6 5 5" xfId="9368"/>
    <cellStyle name="Normal 9 6 5 5 2" xfId="25534"/>
    <cellStyle name="Normal 9 6 5 6" xfId="7828"/>
    <cellStyle name="Normal 9 6 5 6 2" xfId="23995"/>
    <cellStyle name="Normal 9 6 5 7" xfId="17508"/>
    <cellStyle name="Normal 9 6 6" xfId="1693"/>
    <cellStyle name="Normal 9 6 6 2" xfId="3974"/>
    <cellStyle name="Normal 9 6 6 2 2" xfId="12006"/>
    <cellStyle name="Normal 9 6 6 2 2 2" xfId="28171"/>
    <cellStyle name="Normal 9 6 6 2 3" xfId="20146"/>
    <cellStyle name="Normal 9 6 6 3" xfId="6306"/>
    <cellStyle name="Normal 9 6 6 3 2" xfId="14333"/>
    <cellStyle name="Normal 9 6 6 3 2 2" xfId="30498"/>
    <cellStyle name="Normal 9 6 6 3 3" xfId="22473"/>
    <cellStyle name="Normal 9 6 6 4" xfId="16270"/>
    <cellStyle name="Normal 9 6 6 4 2" xfId="32435"/>
    <cellStyle name="Normal 9 6 6 5" xfId="9784"/>
    <cellStyle name="Normal 9 6 6 5 2" xfId="25949"/>
    <cellStyle name="Normal 9 6 6 6" xfId="8243"/>
    <cellStyle name="Normal 9 6 6 6 2" xfId="24410"/>
    <cellStyle name="Normal 9 6 6 7" xfId="17923"/>
    <cellStyle name="Normal 9 6 7" xfId="2092"/>
    <cellStyle name="Normal 9 6 7 2" xfId="4373"/>
    <cellStyle name="Normal 9 6 7 2 2" xfId="12403"/>
    <cellStyle name="Normal 9 6 7 2 2 2" xfId="28568"/>
    <cellStyle name="Normal 9 6 7 2 3" xfId="20543"/>
    <cellStyle name="Normal 9 6 7 3" xfId="6703"/>
    <cellStyle name="Normal 9 6 7 3 2" xfId="14730"/>
    <cellStyle name="Normal 9 6 7 3 2 2" xfId="30895"/>
    <cellStyle name="Normal 9 6 7 3 3" xfId="22870"/>
    <cellStyle name="Normal 9 6 7 4" xfId="10181"/>
    <cellStyle name="Normal 9 6 7 4 2" xfId="26346"/>
    <cellStyle name="Normal 9 6 7 5" xfId="18321"/>
    <cellStyle name="Normal 9 6 8" xfId="2438"/>
    <cellStyle name="Normal 9 6 8 2" xfId="5097"/>
    <cellStyle name="Normal 9 6 8 2 2" xfId="13124"/>
    <cellStyle name="Normal 9 6 8 2 2 2" xfId="29289"/>
    <cellStyle name="Normal 9 6 8 2 3" xfId="21264"/>
    <cellStyle name="Normal 9 6 8 3" xfId="10526"/>
    <cellStyle name="Normal 9 6 8 3 2" xfId="26691"/>
    <cellStyle name="Normal 9 6 8 4" xfId="18666"/>
    <cellStyle name="Normal 9 6 9" xfId="4775"/>
    <cellStyle name="Normal 9 6 9 2" xfId="12802"/>
    <cellStyle name="Normal 9 6 9 2 2" xfId="28967"/>
    <cellStyle name="Normal 9 6 9 3" xfId="20942"/>
    <cellStyle name="Normal 9 7" xfId="309"/>
    <cellStyle name="Normal 9 7 10" xfId="7083"/>
    <cellStyle name="Normal 9 7 10 2" xfId="23250"/>
    <cellStyle name="Normal 9 7 11" xfId="16649"/>
    <cellStyle name="Normal 9 7 11 2" xfId="32814"/>
    <cellStyle name="Normal 9 7 12" xfId="16762"/>
    <cellStyle name="Normal 9 7 2" xfId="913"/>
    <cellStyle name="Normal 9 7 2 2" xfId="3208"/>
    <cellStyle name="Normal 9 7 2 2 2" xfId="11243"/>
    <cellStyle name="Normal 9 7 2 2 2 2" xfId="27408"/>
    <cellStyle name="Normal 9 7 2 2 3" xfId="19383"/>
    <cellStyle name="Normal 9 7 2 3" xfId="5543"/>
    <cellStyle name="Normal 9 7 2 3 2" xfId="13570"/>
    <cellStyle name="Normal 9 7 2 3 2 2" xfId="29735"/>
    <cellStyle name="Normal 9 7 2 3 3" xfId="21710"/>
    <cellStyle name="Normal 9 7 2 4" xfId="15507"/>
    <cellStyle name="Normal 9 7 2 4 2" xfId="31672"/>
    <cellStyle name="Normal 9 7 2 5" xfId="9019"/>
    <cellStyle name="Normal 9 7 2 5 2" xfId="25186"/>
    <cellStyle name="Normal 9 7 2 6" xfId="7480"/>
    <cellStyle name="Normal 9 7 2 6 2" xfId="23647"/>
    <cellStyle name="Normal 9 7 2 7" xfId="17160"/>
    <cellStyle name="Normal 9 7 3" xfId="1326"/>
    <cellStyle name="Normal 9 7 3 2" xfId="3607"/>
    <cellStyle name="Normal 9 7 3 2 2" xfId="11640"/>
    <cellStyle name="Normal 9 7 3 2 2 2" xfId="27805"/>
    <cellStyle name="Normal 9 7 3 2 3" xfId="19780"/>
    <cellStyle name="Normal 9 7 3 3" xfId="5940"/>
    <cellStyle name="Normal 9 7 3 3 2" xfId="13967"/>
    <cellStyle name="Normal 9 7 3 3 2 2" xfId="30132"/>
    <cellStyle name="Normal 9 7 3 3 3" xfId="22107"/>
    <cellStyle name="Normal 9 7 3 4" xfId="15904"/>
    <cellStyle name="Normal 9 7 3 4 2" xfId="32069"/>
    <cellStyle name="Normal 9 7 3 5" xfId="9417"/>
    <cellStyle name="Normal 9 7 3 5 2" xfId="25583"/>
    <cellStyle name="Normal 9 7 3 6" xfId="7877"/>
    <cellStyle name="Normal 9 7 3 6 2" xfId="24044"/>
    <cellStyle name="Normal 9 7 3 7" xfId="17557"/>
    <cellStyle name="Normal 9 7 4" xfId="1742"/>
    <cellStyle name="Normal 9 7 4 2" xfId="4023"/>
    <cellStyle name="Normal 9 7 4 2 2" xfId="12055"/>
    <cellStyle name="Normal 9 7 4 2 2 2" xfId="28220"/>
    <cellStyle name="Normal 9 7 4 2 3" xfId="20195"/>
    <cellStyle name="Normal 9 7 4 3" xfId="6355"/>
    <cellStyle name="Normal 9 7 4 3 2" xfId="14382"/>
    <cellStyle name="Normal 9 7 4 3 2 2" xfId="30547"/>
    <cellStyle name="Normal 9 7 4 3 3" xfId="22522"/>
    <cellStyle name="Normal 9 7 4 4" xfId="16319"/>
    <cellStyle name="Normal 9 7 4 4 2" xfId="32484"/>
    <cellStyle name="Normal 9 7 4 5" xfId="9833"/>
    <cellStyle name="Normal 9 7 4 5 2" xfId="25998"/>
    <cellStyle name="Normal 9 7 4 6" xfId="8292"/>
    <cellStyle name="Normal 9 7 4 6 2" xfId="24459"/>
    <cellStyle name="Normal 9 7 4 7" xfId="17972"/>
    <cellStyle name="Normal 9 7 5" xfId="2141"/>
    <cellStyle name="Normal 9 7 5 2" xfId="4422"/>
    <cellStyle name="Normal 9 7 5 2 2" xfId="12452"/>
    <cellStyle name="Normal 9 7 5 2 2 2" xfId="28617"/>
    <cellStyle name="Normal 9 7 5 2 3" xfId="20592"/>
    <cellStyle name="Normal 9 7 5 3" xfId="6752"/>
    <cellStyle name="Normal 9 7 5 3 2" xfId="14779"/>
    <cellStyle name="Normal 9 7 5 3 2 2" xfId="30944"/>
    <cellStyle name="Normal 9 7 5 3 3" xfId="22919"/>
    <cellStyle name="Normal 9 7 5 4" xfId="10230"/>
    <cellStyle name="Normal 9 7 5 4 2" xfId="26395"/>
    <cellStyle name="Normal 9 7 5 5" xfId="18370"/>
    <cellStyle name="Normal 9 7 6" xfId="2487"/>
    <cellStyle name="Normal 9 7 6 2" xfId="5146"/>
    <cellStyle name="Normal 9 7 6 2 2" xfId="13173"/>
    <cellStyle name="Normal 9 7 6 2 2 2" xfId="29338"/>
    <cellStyle name="Normal 9 7 6 2 3" xfId="21313"/>
    <cellStyle name="Normal 9 7 6 3" xfId="10575"/>
    <cellStyle name="Normal 9 7 6 3 2" xfId="26740"/>
    <cellStyle name="Normal 9 7 6 4" xfId="18715"/>
    <cellStyle name="Normal 9 7 7" xfId="4823"/>
    <cellStyle name="Normal 9 7 7 2" xfId="12850"/>
    <cellStyle name="Normal 9 7 7 2 2" xfId="29015"/>
    <cellStyle name="Normal 9 7 7 3" xfId="20990"/>
    <cellStyle name="Normal 9 7 8" xfId="15110"/>
    <cellStyle name="Normal 9 7 8 2" xfId="31275"/>
    <cellStyle name="Normal 9 7 9" xfId="8622"/>
    <cellStyle name="Normal 9 7 9 2" xfId="24789"/>
    <cellStyle name="Normal 9 8" xfId="516"/>
    <cellStyle name="Normal 9 8 10" xfId="8735"/>
    <cellStyle name="Normal 9 8 10 2" xfId="24902"/>
    <cellStyle name="Normal 9 8 11" xfId="7196"/>
    <cellStyle name="Normal 9 8 11 2" xfId="23363"/>
    <cellStyle name="Normal 9 8 12" xfId="16875"/>
    <cellStyle name="Normal 9 8 2" xfId="1030"/>
    <cellStyle name="Normal 9 8 2 2" xfId="3321"/>
    <cellStyle name="Normal 9 8 2 2 2" xfId="11356"/>
    <cellStyle name="Normal 9 8 2 2 2 2" xfId="27521"/>
    <cellStyle name="Normal 9 8 2 2 3" xfId="19496"/>
    <cellStyle name="Normal 9 8 2 3" xfId="5656"/>
    <cellStyle name="Normal 9 8 2 3 2" xfId="13683"/>
    <cellStyle name="Normal 9 8 2 3 2 2" xfId="29848"/>
    <cellStyle name="Normal 9 8 2 3 3" xfId="21823"/>
    <cellStyle name="Normal 9 8 2 4" xfId="15620"/>
    <cellStyle name="Normal 9 8 2 4 2" xfId="31785"/>
    <cellStyle name="Normal 9 8 2 5" xfId="9132"/>
    <cellStyle name="Normal 9 8 2 5 2" xfId="25299"/>
    <cellStyle name="Normal 9 8 2 6" xfId="7593"/>
    <cellStyle name="Normal 9 8 2 6 2" xfId="23760"/>
    <cellStyle name="Normal 9 8 2 7" xfId="17273"/>
    <cellStyle name="Normal 9 8 3" xfId="1439"/>
    <cellStyle name="Normal 9 8 3 2" xfId="3720"/>
    <cellStyle name="Normal 9 8 3 2 2" xfId="11753"/>
    <cellStyle name="Normal 9 8 3 2 2 2" xfId="27918"/>
    <cellStyle name="Normal 9 8 3 2 3" xfId="19893"/>
    <cellStyle name="Normal 9 8 3 3" xfId="6053"/>
    <cellStyle name="Normal 9 8 3 3 2" xfId="14080"/>
    <cellStyle name="Normal 9 8 3 3 2 2" xfId="30245"/>
    <cellStyle name="Normal 9 8 3 3 3" xfId="22220"/>
    <cellStyle name="Normal 9 8 3 4" xfId="16017"/>
    <cellStyle name="Normal 9 8 3 4 2" xfId="32182"/>
    <cellStyle name="Normal 9 8 3 5" xfId="9530"/>
    <cellStyle name="Normal 9 8 3 5 2" xfId="25696"/>
    <cellStyle name="Normal 9 8 3 6" xfId="7990"/>
    <cellStyle name="Normal 9 8 3 6 2" xfId="24157"/>
    <cellStyle name="Normal 9 8 3 7" xfId="17670"/>
    <cellStyle name="Normal 9 8 4" xfId="1855"/>
    <cellStyle name="Normal 9 8 4 2" xfId="4136"/>
    <cellStyle name="Normal 9 8 4 2 2" xfId="12168"/>
    <cellStyle name="Normal 9 8 4 2 2 2" xfId="28333"/>
    <cellStyle name="Normal 9 8 4 2 3" xfId="20308"/>
    <cellStyle name="Normal 9 8 4 3" xfId="6468"/>
    <cellStyle name="Normal 9 8 4 3 2" xfId="14495"/>
    <cellStyle name="Normal 9 8 4 3 2 2" xfId="30660"/>
    <cellStyle name="Normal 9 8 4 3 3" xfId="22635"/>
    <cellStyle name="Normal 9 8 4 4" xfId="16432"/>
    <cellStyle name="Normal 9 8 4 4 2" xfId="32597"/>
    <cellStyle name="Normal 9 8 4 5" xfId="9946"/>
    <cellStyle name="Normal 9 8 4 5 2" xfId="26111"/>
    <cellStyle name="Normal 9 8 4 6" xfId="8405"/>
    <cellStyle name="Normal 9 8 4 6 2" xfId="24572"/>
    <cellStyle name="Normal 9 8 4 7" xfId="18085"/>
    <cellStyle name="Normal 9 8 5" xfId="2254"/>
    <cellStyle name="Normal 9 8 5 2" xfId="4535"/>
    <cellStyle name="Normal 9 8 5 2 2" xfId="12565"/>
    <cellStyle name="Normal 9 8 5 2 2 2" xfId="28730"/>
    <cellStyle name="Normal 9 8 5 2 3" xfId="20705"/>
    <cellStyle name="Normal 9 8 5 3" xfId="6865"/>
    <cellStyle name="Normal 9 8 5 3 2" xfId="14892"/>
    <cellStyle name="Normal 9 8 5 3 2 2" xfId="31057"/>
    <cellStyle name="Normal 9 8 5 3 3" xfId="23032"/>
    <cellStyle name="Normal 9 8 5 4" xfId="10343"/>
    <cellStyle name="Normal 9 8 5 4 2" xfId="26508"/>
    <cellStyle name="Normal 9 8 5 5" xfId="18483"/>
    <cellStyle name="Normal 9 8 6" xfId="2897"/>
    <cellStyle name="Normal 9 8 6 2" xfId="5259"/>
    <cellStyle name="Normal 9 8 6 2 2" xfId="13286"/>
    <cellStyle name="Normal 9 8 6 2 2 2" xfId="29451"/>
    <cellStyle name="Normal 9 8 6 2 3" xfId="21426"/>
    <cellStyle name="Normal 9 8 6 3" xfId="10959"/>
    <cellStyle name="Normal 9 8 6 3 2" xfId="27124"/>
    <cellStyle name="Normal 9 8 6 4" xfId="19099"/>
    <cellStyle name="Normal 9 8 7" xfId="2664"/>
    <cellStyle name="Normal 9 8 7 2" xfId="10744"/>
    <cellStyle name="Normal 9 8 7 2 2" xfId="26909"/>
    <cellStyle name="Normal 9 8 7 3" xfId="18884"/>
    <cellStyle name="Normal 9 8 8" xfId="4933"/>
    <cellStyle name="Normal 9 8 8 2" xfId="12960"/>
    <cellStyle name="Normal 9 8 8 2 2" xfId="29125"/>
    <cellStyle name="Normal 9 8 8 3" xfId="21100"/>
    <cellStyle name="Normal 9 8 9" xfId="15223"/>
    <cellStyle name="Normal 9 8 9 2" xfId="31388"/>
    <cellStyle name="Normal 9 9" xfId="575"/>
    <cellStyle name="Normal 9 9 10" xfId="8756"/>
    <cellStyle name="Normal 9 9 10 2" xfId="24923"/>
    <cellStyle name="Normal 9 9 11" xfId="7217"/>
    <cellStyle name="Normal 9 9 11 2" xfId="23384"/>
    <cellStyle name="Normal 9 9 12" xfId="16897"/>
    <cellStyle name="Normal 9 9 2" xfId="1061"/>
    <cellStyle name="Normal 9 9 2 2" xfId="3342"/>
    <cellStyle name="Normal 9 9 2 2 2" xfId="11377"/>
    <cellStyle name="Normal 9 9 2 2 2 2" xfId="27542"/>
    <cellStyle name="Normal 9 9 2 2 3" xfId="19517"/>
    <cellStyle name="Normal 9 9 2 3" xfId="5677"/>
    <cellStyle name="Normal 9 9 2 3 2" xfId="13704"/>
    <cellStyle name="Normal 9 9 2 3 2 2" xfId="29869"/>
    <cellStyle name="Normal 9 9 2 3 3" xfId="21844"/>
    <cellStyle name="Normal 9 9 2 4" xfId="15641"/>
    <cellStyle name="Normal 9 9 2 4 2" xfId="31806"/>
    <cellStyle name="Normal 9 9 2 5" xfId="9153"/>
    <cellStyle name="Normal 9 9 2 5 2" xfId="25320"/>
    <cellStyle name="Normal 9 9 2 6" xfId="7614"/>
    <cellStyle name="Normal 9 9 2 6 2" xfId="23781"/>
    <cellStyle name="Normal 9 9 2 7" xfId="17294"/>
    <cellStyle name="Normal 9 9 3" xfId="1460"/>
    <cellStyle name="Normal 9 9 3 2" xfId="3741"/>
    <cellStyle name="Normal 9 9 3 2 2" xfId="11774"/>
    <cellStyle name="Normal 9 9 3 2 2 2" xfId="27939"/>
    <cellStyle name="Normal 9 9 3 2 3" xfId="19914"/>
    <cellStyle name="Normal 9 9 3 3" xfId="6074"/>
    <cellStyle name="Normal 9 9 3 3 2" xfId="14101"/>
    <cellStyle name="Normal 9 9 3 3 2 2" xfId="30266"/>
    <cellStyle name="Normal 9 9 3 3 3" xfId="22241"/>
    <cellStyle name="Normal 9 9 3 4" xfId="16038"/>
    <cellStyle name="Normal 9 9 3 4 2" xfId="32203"/>
    <cellStyle name="Normal 9 9 3 5" xfId="9551"/>
    <cellStyle name="Normal 9 9 3 5 2" xfId="25717"/>
    <cellStyle name="Normal 9 9 3 6" xfId="8011"/>
    <cellStyle name="Normal 9 9 3 6 2" xfId="24178"/>
    <cellStyle name="Normal 9 9 3 7" xfId="17691"/>
    <cellStyle name="Normal 9 9 4" xfId="1876"/>
    <cellStyle name="Normal 9 9 4 2" xfId="4157"/>
    <cellStyle name="Normal 9 9 4 2 2" xfId="12189"/>
    <cellStyle name="Normal 9 9 4 2 2 2" xfId="28354"/>
    <cellStyle name="Normal 9 9 4 2 3" xfId="20329"/>
    <cellStyle name="Normal 9 9 4 3" xfId="6489"/>
    <cellStyle name="Normal 9 9 4 3 2" xfId="14516"/>
    <cellStyle name="Normal 9 9 4 3 2 2" xfId="30681"/>
    <cellStyle name="Normal 9 9 4 3 3" xfId="22656"/>
    <cellStyle name="Normal 9 9 4 4" xfId="16453"/>
    <cellStyle name="Normal 9 9 4 4 2" xfId="32618"/>
    <cellStyle name="Normal 9 9 4 5" xfId="9967"/>
    <cellStyle name="Normal 9 9 4 5 2" xfId="26132"/>
    <cellStyle name="Normal 9 9 4 6" xfId="8426"/>
    <cellStyle name="Normal 9 9 4 6 2" xfId="24593"/>
    <cellStyle name="Normal 9 9 4 7" xfId="18106"/>
    <cellStyle name="Normal 9 9 5" xfId="2275"/>
    <cellStyle name="Normal 9 9 5 2" xfId="4556"/>
    <cellStyle name="Normal 9 9 5 2 2" xfId="12586"/>
    <cellStyle name="Normal 9 9 5 2 2 2" xfId="28751"/>
    <cellStyle name="Normal 9 9 5 2 3" xfId="20726"/>
    <cellStyle name="Normal 9 9 5 3" xfId="6886"/>
    <cellStyle name="Normal 9 9 5 3 2" xfId="14913"/>
    <cellStyle name="Normal 9 9 5 3 2 2" xfId="31078"/>
    <cellStyle name="Normal 9 9 5 3 3" xfId="23053"/>
    <cellStyle name="Normal 9 9 5 4" xfId="10364"/>
    <cellStyle name="Normal 9 9 5 4 2" xfId="26529"/>
    <cellStyle name="Normal 9 9 5 5" xfId="18504"/>
    <cellStyle name="Normal 9 9 6" xfId="2934"/>
    <cellStyle name="Normal 9 9 6 2" xfId="5280"/>
    <cellStyle name="Normal 9 9 6 2 2" xfId="13307"/>
    <cellStyle name="Normal 9 9 6 2 2 2" xfId="29472"/>
    <cellStyle name="Normal 9 9 6 2 3" xfId="21447"/>
    <cellStyle name="Normal 9 9 6 3" xfId="10980"/>
    <cellStyle name="Normal 9 9 6 3 2" xfId="27145"/>
    <cellStyle name="Normal 9 9 6 4" xfId="19120"/>
    <cellStyle name="Normal 9 9 7" xfId="2686"/>
    <cellStyle name="Normal 9 9 7 2" xfId="10761"/>
    <cellStyle name="Normal 9 9 7 2 2" xfId="26926"/>
    <cellStyle name="Normal 9 9 7 3" xfId="18901"/>
    <cellStyle name="Normal 9 9 8" xfId="4950"/>
    <cellStyle name="Normal 9 9 8 2" xfId="12977"/>
    <cellStyle name="Normal 9 9 8 2 2" xfId="29142"/>
    <cellStyle name="Normal 9 9 8 3" xfId="21117"/>
    <cellStyle name="Normal 9 9 9" xfId="15244"/>
    <cellStyle name="Normal 9 9 9 2" xfId="31409"/>
    <cellStyle name="Note 10" xfId="518"/>
    <cellStyle name="Note 10 2" xfId="1031"/>
    <cellStyle name="Note 11" xfId="1155"/>
    <cellStyle name="Note 11 2" xfId="1554"/>
    <cellStyle name="Note 11 2 2" xfId="3835"/>
    <cellStyle name="Note 11 2 3" xfId="9645"/>
    <cellStyle name="Note 11 3" xfId="2369"/>
    <cellStyle name="Note 11 3 2" xfId="4650"/>
    <cellStyle name="Note 11 4" xfId="3436"/>
    <cellStyle name="Note 12" xfId="2791"/>
    <cellStyle name="Note 2" xfId="237"/>
    <cellStyle name="Note 2 2" xfId="238"/>
    <cellStyle name="Note 2 3" xfId="239"/>
    <cellStyle name="Note 2 4" xfId="854"/>
    <cellStyle name="Note 2 5" xfId="745"/>
    <cellStyle name="Note 3" xfId="240"/>
    <cellStyle name="Note 3 2" xfId="241"/>
    <cellStyle name="Note 3 2 2" xfId="519"/>
    <cellStyle name="Note 3 2 3" xfId="2551"/>
    <cellStyle name="Note 3 3" xfId="520"/>
    <cellStyle name="Note 3 4" xfId="521"/>
    <cellStyle name="Note 3 5" xfId="522"/>
    <cellStyle name="Note 3 6" xfId="855"/>
    <cellStyle name="Note 4" xfId="242"/>
    <cellStyle name="Note 4 2" xfId="524"/>
    <cellStyle name="Note 4 3" xfId="525"/>
    <cellStyle name="Note 4 3 2" xfId="526"/>
    <cellStyle name="Note 4 4" xfId="527"/>
    <cellStyle name="Note 4 5" xfId="523"/>
    <cellStyle name="Note 4 6" xfId="856"/>
    <cellStyle name="Note 5" xfId="528"/>
    <cellStyle name="Note 5 2" xfId="529"/>
    <cellStyle name="Note 6" xfId="530"/>
    <cellStyle name="Note 6 2" xfId="531"/>
    <cellStyle name="Note 6 2 2" xfId="1032"/>
    <cellStyle name="Note 6 3" xfId="532"/>
    <cellStyle name="Note 6 4" xfId="2665"/>
    <cellStyle name="Note 7" xfId="533"/>
    <cellStyle name="Note 7 2" xfId="649"/>
    <cellStyle name="Note 7 3" xfId="2666"/>
    <cellStyle name="Note 8" xfId="534"/>
    <cellStyle name="Note 8 2" xfId="650"/>
    <cellStyle name="Note 8 3" xfId="2667"/>
    <cellStyle name="Note 9" xfId="535"/>
    <cellStyle name="Note 9 2" xfId="648"/>
    <cellStyle name="Note 9 3" xfId="2668"/>
    <cellStyle name="Output 2" xfId="243"/>
    <cellStyle name="Output 2 2" xfId="244"/>
    <cellStyle name="Output 2 3" xfId="536"/>
    <cellStyle name="Output 2 4" xfId="537"/>
    <cellStyle name="Output 2 5" xfId="857"/>
    <cellStyle name="Output 3" xfId="245"/>
    <cellStyle name="Output 4" xfId="2920"/>
    <cellStyle name="Percent" xfId="1970" builtinId="5"/>
    <cellStyle name="Percent 2" xfId="246"/>
    <cellStyle name="Percent 2 10" xfId="1561"/>
    <cellStyle name="Percent 2 10 2" xfId="3842"/>
    <cellStyle name="Percent 2 10 2 2" xfId="11874"/>
    <cellStyle name="Percent 2 10 2 2 2" xfId="28039"/>
    <cellStyle name="Percent 2 10 2 3" xfId="20014"/>
    <cellStyle name="Percent 2 10 3" xfId="6174"/>
    <cellStyle name="Percent 2 10 3 2" xfId="14201"/>
    <cellStyle name="Percent 2 10 3 2 2" xfId="30366"/>
    <cellStyle name="Percent 2 10 3 3" xfId="22341"/>
    <cellStyle name="Percent 2 10 4" xfId="16138"/>
    <cellStyle name="Percent 2 10 4 2" xfId="32303"/>
    <cellStyle name="Percent 2 10 5" xfId="9652"/>
    <cellStyle name="Percent 2 10 5 2" xfId="25817"/>
    <cellStyle name="Percent 2 10 6" xfId="8111"/>
    <cellStyle name="Percent 2 10 6 2" xfId="24278"/>
    <cellStyle name="Percent 2 10 7" xfId="17791"/>
    <cellStyle name="Percent 2 11" xfId="1591"/>
    <cellStyle name="Percent 2 11 2" xfId="3872"/>
    <cellStyle name="Percent 2 11 2 2" xfId="11904"/>
    <cellStyle name="Percent 2 11 2 2 2" xfId="28069"/>
    <cellStyle name="Percent 2 11 2 3" xfId="20044"/>
    <cellStyle name="Percent 2 11 3" xfId="6204"/>
    <cellStyle name="Percent 2 11 3 2" xfId="14231"/>
    <cellStyle name="Percent 2 11 3 2 2" xfId="30396"/>
    <cellStyle name="Percent 2 11 3 3" xfId="22371"/>
    <cellStyle name="Percent 2 11 4" xfId="16168"/>
    <cellStyle name="Percent 2 11 4 2" xfId="32333"/>
    <cellStyle name="Percent 2 11 5" xfId="9682"/>
    <cellStyle name="Percent 2 11 5 2" xfId="25847"/>
    <cellStyle name="Percent 2 11 6" xfId="8141"/>
    <cellStyle name="Percent 2 11 6 2" xfId="24308"/>
    <cellStyle name="Percent 2 11 7" xfId="17821"/>
    <cellStyle name="Percent 2 12" xfId="1989"/>
    <cellStyle name="Percent 2 12 2" xfId="4270"/>
    <cellStyle name="Percent 2 12 2 2" xfId="12301"/>
    <cellStyle name="Percent 2 12 2 2 2" xfId="28466"/>
    <cellStyle name="Percent 2 12 2 3" xfId="20441"/>
    <cellStyle name="Percent 2 12 3" xfId="6601"/>
    <cellStyle name="Percent 2 12 3 2" xfId="14628"/>
    <cellStyle name="Percent 2 12 3 2 2" xfId="30793"/>
    <cellStyle name="Percent 2 12 3 3" xfId="22768"/>
    <cellStyle name="Percent 2 12 4" xfId="10079"/>
    <cellStyle name="Percent 2 12 4 2" xfId="26244"/>
    <cellStyle name="Percent 2 12 5" xfId="18219"/>
    <cellStyle name="Percent 2 2" xfId="247"/>
    <cellStyle name="Percent 2 2 10" xfId="1592"/>
    <cellStyle name="Percent 2 2 10 2" xfId="3873"/>
    <cellStyle name="Percent 2 2 10 2 2" xfId="11905"/>
    <cellStyle name="Percent 2 2 10 2 2 2" xfId="28070"/>
    <cellStyle name="Percent 2 2 10 2 3" xfId="20045"/>
    <cellStyle name="Percent 2 2 10 3" xfId="6205"/>
    <cellStyle name="Percent 2 2 10 3 2" xfId="14232"/>
    <cellStyle name="Percent 2 2 10 3 2 2" xfId="30397"/>
    <cellStyle name="Percent 2 2 10 3 3" xfId="22372"/>
    <cellStyle name="Percent 2 2 10 4" xfId="16169"/>
    <cellStyle name="Percent 2 2 10 4 2" xfId="32334"/>
    <cellStyle name="Percent 2 2 10 5" xfId="9683"/>
    <cellStyle name="Percent 2 2 10 5 2" xfId="25848"/>
    <cellStyle name="Percent 2 2 10 6" xfId="8142"/>
    <cellStyle name="Percent 2 2 10 6 2" xfId="24309"/>
    <cellStyle name="Percent 2 2 10 7" xfId="17822"/>
    <cellStyle name="Percent 2 2 11" xfId="1990"/>
    <cellStyle name="Percent 2 2 11 2" xfId="4271"/>
    <cellStyle name="Percent 2 2 11 2 2" xfId="12302"/>
    <cellStyle name="Percent 2 2 11 2 2 2" xfId="28467"/>
    <cellStyle name="Percent 2 2 11 2 3" xfId="20442"/>
    <cellStyle name="Percent 2 2 11 3" xfId="6602"/>
    <cellStyle name="Percent 2 2 11 3 2" xfId="14629"/>
    <cellStyle name="Percent 2 2 11 3 2 2" xfId="30794"/>
    <cellStyle name="Percent 2 2 11 3 3" xfId="22769"/>
    <cellStyle name="Percent 2 2 11 4" xfId="10080"/>
    <cellStyle name="Percent 2 2 11 4 2" xfId="26245"/>
    <cellStyle name="Percent 2 2 11 5" xfId="18220"/>
    <cellStyle name="Percent 2 2 2" xfId="248"/>
    <cellStyle name="Percent 2 2 2 10" xfId="2011"/>
    <cellStyle name="Percent 2 2 2 10 2" xfId="4292"/>
    <cellStyle name="Percent 2 2 2 10 2 2" xfId="12323"/>
    <cellStyle name="Percent 2 2 2 10 2 2 2" xfId="28488"/>
    <cellStyle name="Percent 2 2 2 10 2 3" xfId="20463"/>
    <cellStyle name="Percent 2 2 2 10 3" xfId="6623"/>
    <cellStyle name="Percent 2 2 2 10 3 2" xfId="14650"/>
    <cellStyle name="Percent 2 2 2 10 3 2 2" xfId="30815"/>
    <cellStyle name="Percent 2 2 2 10 3 3" xfId="22790"/>
    <cellStyle name="Percent 2 2 2 10 4" xfId="10101"/>
    <cellStyle name="Percent 2 2 2 10 4 2" xfId="26266"/>
    <cellStyle name="Percent 2 2 2 10 5" xfId="18241"/>
    <cellStyle name="Percent 2 2 2 11" xfId="2373"/>
    <cellStyle name="Percent 2 2 2 11 2" xfId="10461"/>
    <cellStyle name="Percent 2 2 2 11 2 2" xfId="26626"/>
    <cellStyle name="Percent 2 2 2 11 3" xfId="18601"/>
    <cellStyle name="Percent 2 2 2 12" xfId="4710"/>
    <cellStyle name="Percent 2 2 2 12 2" xfId="12737"/>
    <cellStyle name="Percent 2 2 2 12 2 2" xfId="28902"/>
    <cellStyle name="Percent 2 2 2 12 3" xfId="20877"/>
    <cellStyle name="Percent 2 2 2 2" xfId="540"/>
    <cellStyle name="Percent 2 2 2 2 10" xfId="8737"/>
    <cellStyle name="Percent 2 2 2 2 10 2" xfId="24904"/>
    <cellStyle name="Percent 2 2 2 2 11" xfId="7198"/>
    <cellStyle name="Percent 2 2 2 2 11 2" xfId="23365"/>
    <cellStyle name="Percent 2 2 2 2 12" xfId="16877"/>
    <cellStyle name="Percent 2 2 2 2 2" xfId="1034"/>
    <cellStyle name="Percent 2 2 2 2 2 2" xfId="3323"/>
    <cellStyle name="Percent 2 2 2 2 2 2 2" xfId="11358"/>
    <cellStyle name="Percent 2 2 2 2 2 2 2 2" xfId="27523"/>
    <cellStyle name="Percent 2 2 2 2 2 2 3" xfId="19498"/>
    <cellStyle name="Percent 2 2 2 2 2 3" xfId="5658"/>
    <cellStyle name="Percent 2 2 2 2 2 3 2" xfId="13685"/>
    <cellStyle name="Percent 2 2 2 2 2 3 2 2" xfId="29850"/>
    <cellStyle name="Percent 2 2 2 2 2 3 3" xfId="21825"/>
    <cellStyle name="Percent 2 2 2 2 2 4" xfId="15622"/>
    <cellStyle name="Percent 2 2 2 2 2 4 2" xfId="31787"/>
    <cellStyle name="Percent 2 2 2 2 2 5" xfId="9134"/>
    <cellStyle name="Percent 2 2 2 2 2 5 2" xfId="25301"/>
    <cellStyle name="Percent 2 2 2 2 2 6" xfId="7595"/>
    <cellStyle name="Percent 2 2 2 2 2 6 2" xfId="23762"/>
    <cellStyle name="Percent 2 2 2 2 2 7" xfId="17275"/>
    <cellStyle name="Percent 2 2 2 2 3" xfId="1441"/>
    <cellStyle name="Percent 2 2 2 2 3 2" xfId="3722"/>
    <cellStyle name="Percent 2 2 2 2 3 2 2" xfId="11755"/>
    <cellStyle name="Percent 2 2 2 2 3 2 2 2" xfId="27920"/>
    <cellStyle name="Percent 2 2 2 2 3 2 3" xfId="19895"/>
    <cellStyle name="Percent 2 2 2 2 3 3" xfId="6055"/>
    <cellStyle name="Percent 2 2 2 2 3 3 2" xfId="14082"/>
    <cellStyle name="Percent 2 2 2 2 3 3 2 2" xfId="30247"/>
    <cellStyle name="Percent 2 2 2 2 3 3 3" xfId="22222"/>
    <cellStyle name="Percent 2 2 2 2 3 4" xfId="16019"/>
    <cellStyle name="Percent 2 2 2 2 3 4 2" xfId="32184"/>
    <cellStyle name="Percent 2 2 2 2 3 5" xfId="9532"/>
    <cellStyle name="Percent 2 2 2 2 3 5 2" xfId="25698"/>
    <cellStyle name="Percent 2 2 2 2 3 6" xfId="7992"/>
    <cellStyle name="Percent 2 2 2 2 3 6 2" xfId="24159"/>
    <cellStyle name="Percent 2 2 2 2 3 7" xfId="17672"/>
    <cellStyle name="Percent 2 2 2 2 4" xfId="1857"/>
    <cellStyle name="Percent 2 2 2 2 4 2" xfId="4138"/>
    <cellStyle name="Percent 2 2 2 2 4 2 2" xfId="12170"/>
    <cellStyle name="Percent 2 2 2 2 4 2 2 2" xfId="28335"/>
    <cellStyle name="Percent 2 2 2 2 4 2 3" xfId="20310"/>
    <cellStyle name="Percent 2 2 2 2 4 3" xfId="6470"/>
    <cellStyle name="Percent 2 2 2 2 4 3 2" xfId="14497"/>
    <cellStyle name="Percent 2 2 2 2 4 3 2 2" xfId="30662"/>
    <cellStyle name="Percent 2 2 2 2 4 3 3" xfId="22637"/>
    <cellStyle name="Percent 2 2 2 2 4 4" xfId="16434"/>
    <cellStyle name="Percent 2 2 2 2 4 4 2" xfId="32599"/>
    <cellStyle name="Percent 2 2 2 2 4 5" xfId="9948"/>
    <cellStyle name="Percent 2 2 2 2 4 5 2" xfId="26113"/>
    <cellStyle name="Percent 2 2 2 2 4 6" xfId="8407"/>
    <cellStyle name="Percent 2 2 2 2 4 6 2" xfId="24574"/>
    <cellStyle name="Percent 2 2 2 2 4 7" xfId="18087"/>
    <cellStyle name="Percent 2 2 2 2 5" xfId="2256"/>
    <cellStyle name="Percent 2 2 2 2 5 2" xfId="4537"/>
    <cellStyle name="Percent 2 2 2 2 5 2 2" xfId="12567"/>
    <cellStyle name="Percent 2 2 2 2 5 2 2 2" xfId="28732"/>
    <cellStyle name="Percent 2 2 2 2 5 2 3" xfId="20707"/>
    <cellStyle name="Percent 2 2 2 2 5 3" xfId="6867"/>
    <cellStyle name="Percent 2 2 2 2 5 3 2" xfId="14894"/>
    <cellStyle name="Percent 2 2 2 2 5 3 2 2" xfId="31059"/>
    <cellStyle name="Percent 2 2 2 2 5 3 3" xfId="23034"/>
    <cellStyle name="Percent 2 2 2 2 5 4" xfId="10345"/>
    <cellStyle name="Percent 2 2 2 2 5 4 2" xfId="26510"/>
    <cellStyle name="Percent 2 2 2 2 5 5" xfId="18485"/>
    <cellStyle name="Percent 2 2 2 2 6" xfId="2902"/>
    <cellStyle name="Percent 2 2 2 2 6 2" xfId="5261"/>
    <cellStyle name="Percent 2 2 2 2 6 2 2" xfId="13288"/>
    <cellStyle name="Percent 2 2 2 2 6 2 2 2" xfId="29453"/>
    <cellStyle name="Percent 2 2 2 2 6 2 3" xfId="21428"/>
    <cellStyle name="Percent 2 2 2 2 6 3" xfId="10961"/>
    <cellStyle name="Percent 2 2 2 2 6 3 2" xfId="27126"/>
    <cellStyle name="Percent 2 2 2 2 6 4" xfId="19101"/>
    <cellStyle name="Percent 2 2 2 2 7" xfId="2670"/>
    <cellStyle name="Percent 2 2 2 2 7 2" xfId="10746"/>
    <cellStyle name="Percent 2 2 2 2 7 2 2" xfId="26911"/>
    <cellStyle name="Percent 2 2 2 2 7 3" xfId="18886"/>
    <cellStyle name="Percent 2 2 2 2 8" xfId="4935"/>
    <cellStyle name="Percent 2 2 2 2 8 2" xfId="12962"/>
    <cellStyle name="Percent 2 2 2 2 8 2 2" xfId="29127"/>
    <cellStyle name="Percent 2 2 2 2 8 3" xfId="21102"/>
    <cellStyle name="Percent 2 2 2 2 9" xfId="15225"/>
    <cellStyle name="Percent 2 2 2 2 9 2" xfId="31390"/>
    <cellStyle name="Percent 2 2 2 3" xfId="541"/>
    <cellStyle name="Percent 2 2 2 4" xfId="539"/>
    <cellStyle name="Percent 2 2 2 4 10" xfId="8736"/>
    <cellStyle name="Percent 2 2 2 4 10 2" xfId="24903"/>
    <cellStyle name="Percent 2 2 2 4 11" xfId="7197"/>
    <cellStyle name="Percent 2 2 2 4 11 2" xfId="23364"/>
    <cellStyle name="Percent 2 2 2 4 12" xfId="16876"/>
    <cellStyle name="Percent 2 2 2 4 2" xfId="1033"/>
    <cellStyle name="Percent 2 2 2 4 2 2" xfId="3322"/>
    <cellStyle name="Percent 2 2 2 4 2 2 2" xfId="11357"/>
    <cellStyle name="Percent 2 2 2 4 2 2 2 2" xfId="27522"/>
    <cellStyle name="Percent 2 2 2 4 2 2 3" xfId="19497"/>
    <cellStyle name="Percent 2 2 2 4 2 3" xfId="5657"/>
    <cellStyle name="Percent 2 2 2 4 2 3 2" xfId="13684"/>
    <cellStyle name="Percent 2 2 2 4 2 3 2 2" xfId="29849"/>
    <cellStyle name="Percent 2 2 2 4 2 3 3" xfId="21824"/>
    <cellStyle name="Percent 2 2 2 4 2 4" xfId="15621"/>
    <cellStyle name="Percent 2 2 2 4 2 4 2" xfId="31786"/>
    <cellStyle name="Percent 2 2 2 4 2 5" xfId="9133"/>
    <cellStyle name="Percent 2 2 2 4 2 5 2" xfId="25300"/>
    <cellStyle name="Percent 2 2 2 4 2 6" xfId="7594"/>
    <cellStyle name="Percent 2 2 2 4 2 6 2" xfId="23761"/>
    <cellStyle name="Percent 2 2 2 4 2 7" xfId="17274"/>
    <cellStyle name="Percent 2 2 2 4 3" xfId="1440"/>
    <cellStyle name="Percent 2 2 2 4 3 2" xfId="3721"/>
    <cellStyle name="Percent 2 2 2 4 3 2 2" xfId="11754"/>
    <cellStyle name="Percent 2 2 2 4 3 2 2 2" xfId="27919"/>
    <cellStyle name="Percent 2 2 2 4 3 2 3" xfId="19894"/>
    <cellStyle name="Percent 2 2 2 4 3 3" xfId="6054"/>
    <cellStyle name="Percent 2 2 2 4 3 3 2" xfId="14081"/>
    <cellStyle name="Percent 2 2 2 4 3 3 2 2" xfId="30246"/>
    <cellStyle name="Percent 2 2 2 4 3 3 3" xfId="22221"/>
    <cellStyle name="Percent 2 2 2 4 3 4" xfId="16018"/>
    <cellStyle name="Percent 2 2 2 4 3 4 2" xfId="32183"/>
    <cellStyle name="Percent 2 2 2 4 3 5" xfId="9531"/>
    <cellStyle name="Percent 2 2 2 4 3 5 2" xfId="25697"/>
    <cellStyle name="Percent 2 2 2 4 3 6" xfId="7991"/>
    <cellStyle name="Percent 2 2 2 4 3 6 2" xfId="24158"/>
    <cellStyle name="Percent 2 2 2 4 3 7" xfId="17671"/>
    <cellStyle name="Percent 2 2 2 4 4" xfId="1856"/>
    <cellStyle name="Percent 2 2 2 4 4 2" xfId="4137"/>
    <cellStyle name="Percent 2 2 2 4 4 2 2" xfId="12169"/>
    <cellStyle name="Percent 2 2 2 4 4 2 2 2" xfId="28334"/>
    <cellStyle name="Percent 2 2 2 4 4 2 3" xfId="20309"/>
    <cellStyle name="Percent 2 2 2 4 4 3" xfId="6469"/>
    <cellStyle name="Percent 2 2 2 4 4 3 2" xfId="14496"/>
    <cellStyle name="Percent 2 2 2 4 4 3 2 2" xfId="30661"/>
    <cellStyle name="Percent 2 2 2 4 4 3 3" xfId="22636"/>
    <cellStyle name="Percent 2 2 2 4 4 4" xfId="16433"/>
    <cellStyle name="Percent 2 2 2 4 4 4 2" xfId="32598"/>
    <cellStyle name="Percent 2 2 2 4 4 5" xfId="9947"/>
    <cellStyle name="Percent 2 2 2 4 4 5 2" xfId="26112"/>
    <cellStyle name="Percent 2 2 2 4 4 6" xfId="8406"/>
    <cellStyle name="Percent 2 2 2 4 4 6 2" xfId="24573"/>
    <cellStyle name="Percent 2 2 2 4 4 7" xfId="18086"/>
    <cellStyle name="Percent 2 2 2 4 5" xfId="2255"/>
    <cellStyle name="Percent 2 2 2 4 5 2" xfId="4536"/>
    <cellStyle name="Percent 2 2 2 4 5 2 2" xfId="12566"/>
    <cellStyle name="Percent 2 2 2 4 5 2 2 2" xfId="28731"/>
    <cellStyle name="Percent 2 2 2 4 5 2 3" xfId="20706"/>
    <cellStyle name="Percent 2 2 2 4 5 3" xfId="6866"/>
    <cellStyle name="Percent 2 2 2 4 5 3 2" xfId="14893"/>
    <cellStyle name="Percent 2 2 2 4 5 3 2 2" xfId="31058"/>
    <cellStyle name="Percent 2 2 2 4 5 3 3" xfId="23033"/>
    <cellStyle name="Percent 2 2 2 4 5 4" xfId="10344"/>
    <cellStyle name="Percent 2 2 2 4 5 4 2" xfId="26509"/>
    <cellStyle name="Percent 2 2 2 4 5 5" xfId="18484"/>
    <cellStyle name="Percent 2 2 2 4 6" xfId="2901"/>
    <cellStyle name="Percent 2 2 2 4 6 2" xfId="5260"/>
    <cellStyle name="Percent 2 2 2 4 6 2 2" xfId="13287"/>
    <cellStyle name="Percent 2 2 2 4 6 2 2 2" xfId="29452"/>
    <cellStyle name="Percent 2 2 2 4 6 2 3" xfId="21427"/>
    <cellStyle name="Percent 2 2 2 4 6 3" xfId="10960"/>
    <cellStyle name="Percent 2 2 2 4 6 3 2" xfId="27125"/>
    <cellStyle name="Percent 2 2 2 4 6 4" xfId="19100"/>
    <cellStyle name="Percent 2 2 2 4 7" xfId="2669"/>
    <cellStyle name="Percent 2 2 2 4 7 2" xfId="10745"/>
    <cellStyle name="Percent 2 2 2 4 7 2 2" xfId="26910"/>
    <cellStyle name="Percent 2 2 2 4 7 3" xfId="18885"/>
    <cellStyle name="Percent 2 2 2 4 8" xfId="4934"/>
    <cellStyle name="Percent 2 2 2 4 8 2" xfId="12961"/>
    <cellStyle name="Percent 2 2 2 4 8 2 2" xfId="29126"/>
    <cellStyle name="Percent 2 2 2 4 8 3" xfId="21101"/>
    <cellStyle name="Percent 2 2 2 4 9" xfId="15224"/>
    <cellStyle name="Percent 2 2 2 4 9 2" xfId="31389"/>
    <cellStyle name="Percent 2 2 2 5" xfId="652"/>
    <cellStyle name="Percent 2 2 2 5 10" xfId="8827"/>
    <cellStyle name="Percent 2 2 2 5 10 2" xfId="24994"/>
    <cellStyle name="Percent 2 2 2 5 11" xfId="7288"/>
    <cellStyle name="Percent 2 2 2 5 11 2" xfId="23455"/>
    <cellStyle name="Percent 2 2 2 5 12" xfId="16968"/>
    <cellStyle name="Percent 2 2 2 5 2" xfId="1132"/>
    <cellStyle name="Percent 2 2 2 5 2 2" xfId="3413"/>
    <cellStyle name="Percent 2 2 2 5 2 2 2" xfId="11448"/>
    <cellStyle name="Percent 2 2 2 5 2 2 2 2" xfId="27613"/>
    <cellStyle name="Percent 2 2 2 5 2 2 3" xfId="19588"/>
    <cellStyle name="Percent 2 2 2 5 2 3" xfId="5748"/>
    <cellStyle name="Percent 2 2 2 5 2 3 2" xfId="13775"/>
    <cellStyle name="Percent 2 2 2 5 2 3 2 2" xfId="29940"/>
    <cellStyle name="Percent 2 2 2 5 2 3 3" xfId="21915"/>
    <cellStyle name="Percent 2 2 2 5 2 4" xfId="15712"/>
    <cellStyle name="Percent 2 2 2 5 2 4 2" xfId="31877"/>
    <cellStyle name="Percent 2 2 2 5 2 5" xfId="9224"/>
    <cellStyle name="Percent 2 2 2 5 2 5 2" xfId="25391"/>
    <cellStyle name="Percent 2 2 2 5 2 6" xfId="7685"/>
    <cellStyle name="Percent 2 2 2 5 2 6 2" xfId="23852"/>
    <cellStyle name="Percent 2 2 2 5 2 7" xfId="17365"/>
    <cellStyle name="Percent 2 2 2 5 3" xfId="1531"/>
    <cellStyle name="Percent 2 2 2 5 3 2" xfId="3812"/>
    <cellStyle name="Percent 2 2 2 5 3 2 2" xfId="11845"/>
    <cellStyle name="Percent 2 2 2 5 3 2 2 2" xfId="28010"/>
    <cellStyle name="Percent 2 2 2 5 3 2 3" xfId="19985"/>
    <cellStyle name="Percent 2 2 2 5 3 3" xfId="6145"/>
    <cellStyle name="Percent 2 2 2 5 3 3 2" xfId="14172"/>
    <cellStyle name="Percent 2 2 2 5 3 3 2 2" xfId="30337"/>
    <cellStyle name="Percent 2 2 2 5 3 3 3" xfId="22312"/>
    <cellStyle name="Percent 2 2 2 5 3 4" xfId="16109"/>
    <cellStyle name="Percent 2 2 2 5 3 4 2" xfId="32274"/>
    <cellStyle name="Percent 2 2 2 5 3 5" xfId="9622"/>
    <cellStyle name="Percent 2 2 2 5 3 5 2" xfId="25788"/>
    <cellStyle name="Percent 2 2 2 5 3 6" xfId="8082"/>
    <cellStyle name="Percent 2 2 2 5 3 6 2" xfId="24249"/>
    <cellStyle name="Percent 2 2 2 5 3 7" xfId="17762"/>
    <cellStyle name="Percent 2 2 2 5 4" xfId="1947"/>
    <cellStyle name="Percent 2 2 2 5 4 2" xfId="4228"/>
    <cellStyle name="Percent 2 2 2 5 4 2 2" xfId="12260"/>
    <cellStyle name="Percent 2 2 2 5 4 2 2 2" xfId="28425"/>
    <cellStyle name="Percent 2 2 2 5 4 2 3" xfId="20400"/>
    <cellStyle name="Percent 2 2 2 5 4 3" xfId="6560"/>
    <cellStyle name="Percent 2 2 2 5 4 3 2" xfId="14587"/>
    <cellStyle name="Percent 2 2 2 5 4 3 2 2" xfId="30752"/>
    <cellStyle name="Percent 2 2 2 5 4 3 3" xfId="22727"/>
    <cellStyle name="Percent 2 2 2 5 4 4" xfId="16524"/>
    <cellStyle name="Percent 2 2 2 5 4 4 2" xfId="32689"/>
    <cellStyle name="Percent 2 2 2 5 4 5" xfId="10038"/>
    <cellStyle name="Percent 2 2 2 5 4 5 2" xfId="26203"/>
    <cellStyle name="Percent 2 2 2 5 4 6" xfId="8497"/>
    <cellStyle name="Percent 2 2 2 5 4 6 2" xfId="24664"/>
    <cellStyle name="Percent 2 2 2 5 4 7" xfId="18177"/>
    <cellStyle name="Percent 2 2 2 5 5" xfId="2346"/>
    <cellStyle name="Percent 2 2 2 5 5 2" xfId="4627"/>
    <cellStyle name="Percent 2 2 2 5 5 2 2" xfId="12657"/>
    <cellStyle name="Percent 2 2 2 5 5 2 2 2" xfId="28822"/>
    <cellStyle name="Percent 2 2 2 5 5 2 3" xfId="20797"/>
    <cellStyle name="Percent 2 2 2 5 5 3" xfId="6957"/>
    <cellStyle name="Percent 2 2 2 5 5 3 2" xfId="14984"/>
    <cellStyle name="Percent 2 2 2 5 5 3 2 2" xfId="31149"/>
    <cellStyle name="Percent 2 2 2 5 5 3 3" xfId="23124"/>
    <cellStyle name="Percent 2 2 2 5 5 4" xfId="10435"/>
    <cellStyle name="Percent 2 2 2 5 5 4 2" xfId="26600"/>
    <cellStyle name="Percent 2 2 2 5 5 5" xfId="18575"/>
    <cellStyle name="Percent 2 2 2 5 6" xfId="3006"/>
    <cellStyle name="Percent 2 2 2 5 6 2" xfId="5351"/>
    <cellStyle name="Percent 2 2 2 5 6 2 2" xfId="13378"/>
    <cellStyle name="Percent 2 2 2 5 6 2 2 2" xfId="29543"/>
    <cellStyle name="Percent 2 2 2 5 6 2 3" xfId="21518"/>
    <cellStyle name="Percent 2 2 2 5 6 3" xfId="11051"/>
    <cellStyle name="Percent 2 2 2 5 6 3 2" xfId="27216"/>
    <cellStyle name="Percent 2 2 2 5 6 4" xfId="19191"/>
    <cellStyle name="Percent 2 2 2 5 7" xfId="2757"/>
    <cellStyle name="Percent 2 2 2 5 7 2" xfId="10832"/>
    <cellStyle name="Percent 2 2 2 5 7 2 2" xfId="26997"/>
    <cellStyle name="Percent 2 2 2 5 7 3" xfId="18972"/>
    <cellStyle name="Percent 2 2 2 5 8" xfId="5021"/>
    <cellStyle name="Percent 2 2 2 5 8 2" xfId="13048"/>
    <cellStyle name="Percent 2 2 2 5 8 2 2" xfId="29213"/>
    <cellStyle name="Percent 2 2 2 5 8 3" xfId="21188"/>
    <cellStyle name="Percent 2 2 2 5 9" xfId="15315"/>
    <cellStyle name="Percent 2 2 2 5 9 2" xfId="31480"/>
    <cellStyle name="Percent 2 2 2 6" xfId="860"/>
    <cellStyle name="Percent 2 2 2 7" xfId="716"/>
    <cellStyle name="Percent 2 2 2 7 2" xfId="3070"/>
    <cellStyle name="Percent 2 2 2 7 2 2" xfId="11114"/>
    <cellStyle name="Percent 2 2 2 7 2 2 2" xfId="27279"/>
    <cellStyle name="Percent 2 2 2 7 2 3" xfId="19254"/>
    <cellStyle name="Percent 2 2 2 7 3" xfId="5414"/>
    <cellStyle name="Percent 2 2 2 7 3 2" xfId="13441"/>
    <cellStyle name="Percent 2 2 2 7 3 2 2" xfId="29606"/>
    <cellStyle name="Percent 2 2 2 7 3 3" xfId="21581"/>
    <cellStyle name="Percent 2 2 2 7 4" xfId="15378"/>
    <cellStyle name="Percent 2 2 2 7 4 2" xfId="31543"/>
    <cellStyle name="Percent 2 2 2 7 5" xfId="8890"/>
    <cellStyle name="Percent 2 2 2 7 5 2" xfId="25057"/>
    <cellStyle name="Percent 2 2 2 7 6" xfId="7351"/>
    <cellStyle name="Percent 2 2 2 7 6 2" xfId="23518"/>
    <cellStyle name="Percent 2 2 2 7 7" xfId="17031"/>
    <cellStyle name="Percent 2 2 2 8" xfId="1196"/>
    <cellStyle name="Percent 2 2 2 8 2" xfId="3477"/>
    <cellStyle name="Percent 2 2 2 8 2 2" xfId="11511"/>
    <cellStyle name="Percent 2 2 2 8 2 2 2" xfId="27676"/>
    <cellStyle name="Percent 2 2 2 8 2 3" xfId="19651"/>
    <cellStyle name="Percent 2 2 2 8 3" xfId="5811"/>
    <cellStyle name="Percent 2 2 2 8 3 2" xfId="13838"/>
    <cellStyle name="Percent 2 2 2 8 3 2 2" xfId="30003"/>
    <cellStyle name="Percent 2 2 2 8 3 3" xfId="21978"/>
    <cellStyle name="Percent 2 2 2 8 4" xfId="15775"/>
    <cellStyle name="Percent 2 2 2 8 4 2" xfId="31940"/>
    <cellStyle name="Percent 2 2 2 8 5" xfId="9287"/>
    <cellStyle name="Percent 2 2 2 8 5 2" xfId="25454"/>
    <cellStyle name="Percent 2 2 2 8 6" xfId="7748"/>
    <cellStyle name="Percent 2 2 2 8 6 2" xfId="23915"/>
    <cellStyle name="Percent 2 2 2 8 7" xfId="17428"/>
    <cellStyle name="Percent 2 2 2 9" xfId="1613"/>
    <cellStyle name="Percent 2 2 2 9 2" xfId="3894"/>
    <cellStyle name="Percent 2 2 2 9 2 2" xfId="11926"/>
    <cellStyle name="Percent 2 2 2 9 2 2 2" xfId="28091"/>
    <cellStyle name="Percent 2 2 2 9 2 3" xfId="20066"/>
    <cellStyle name="Percent 2 2 2 9 3" xfId="6226"/>
    <cellStyle name="Percent 2 2 2 9 3 2" xfId="14253"/>
    <cellStyle name="Percent 2 2 2 9 3 2 2" xfId="30418"/>
    <cellStyle name="Percent 2 2 2 9 3 3" xfId="22393"/>
    <cellStyle name="Percent 2 2 2 9 4" xfId="16190"/>
    <cellStyle name="Percent 2 2 2 9 4 2" xfId="32355"/>
    <cellStyle name="Percent 2 2 2 9 5" xfId="9704"/>
    <cellStyle name="Percent 2 2 2 9 5 2" xfId="25869"/>
    <cellStyle name="Percent 2 2 2 9 6" xfId="8163"/>
    <cellStyle name="Percent 2 2 2 9 6 2" xfId="24330"/>
    <cellStyle name="Percent 2 2 2 9 7" xfId="17843"/>
    <cellStyle name="Percent 2 2 3" xfId="542"/>
    <cellStyle name="Percent 2 2 3 10" xfId="4711"/>
    <cellStyle name="Percent 2 2 3 10 2" xfId="12738"/>
    <cellStyle name="Percent 2 2 3 10 2 2" xfId="28903"/>
    <cellStyle name="Percent 2 2 3 10 3" xfId="20878"/>
    <cellStyle name="Percent 2 2 3 11" xfId="15226"/>
    <cellStyle name="Percent 2 2 3 11 2" xfId="31391"/>
    <cellStyle name="Percent 2 2 3 12" xfId="8738"/>
    <cellStyle name="Percent 2 2 3 12 2" xfId="24905"/>
    <cellStyle name="Percent 2 2 3 13" xfId="7199"/>
    <cellStyle name="Percent 2 2 3 13 2" xfId="23366"/>
    <cellStyle name="Percent 2 2 3 14" xfId="16878"/>
    <cellStyle name="Percent 2 2 3 2" xfId="653"/>
    <cellStyle name="Percent 2 2 3 2 10" xfId="8828"/>
    <cellStyle name="Percent 2 2 3 2 10 2" xfId="24995"/>
    <cellStyle name="Percent 2 2 3 2 11" xfId="7289"/>
    <cellStyle name="Percent 2 2 3 2 11 2" xfId="23456"/>
    <cellStyle name="Percent 2 2 3 2 12" xfId="16969"/>
    <cellStyle name="Percent 2 2 3 2 2" xfId="1133"/>
    <cellStyle name="Percent 2 2 3 2 2 2" xfId="3414"/>
    <cellStyle name="Percent 2 2 3 2 2 2 2" xfId="11449"/>
    <cellStyle name="Percent 2 2 3 2 2 2 2 2" xfId="27614"/>
    <cellStyle name="Percent 2 2 3 2 2 2 3" xfId="19589"/>
    <cellStyle name="Percent 2 2 3 2 2 3" xfId="5749"/>
    <cellStyle name="Percent 2 2 3 2 2 3 2" xfId="13776"/>
    <cellStyle name="Percent 2 2 3 2 2 3 2 2" xfId="29941"/>
    <cellStyle name="Percent 2 2 3 2 2 3 3" xfId="21916"/>
    <cellStyle name="Percent 2 2 3 2 2 4" xfId="15713"/>
    <cellStyle name="Percent 2 2 3 2 2 4 2" xfId="31878"/>
    <cellStyle name="Percent 2 2 3 2 2 5" xfId="9225"/>
    <cellStyle name="Percent 2 2 3 2 2 5 2" xfId="25392"/>
    <cellStyle name="Percent 2 2 3 2 2 6" xfId="7686"/>
    <cellStyle name="Percent 2 2 3 2 2 6 2" xfId="23853"/>
    <cellStyle name="Percent 2 2 3 2 2 7" xfId="17366"/>
    <cellStyle name="Percent 2 2 3 2 3" xfId="1532"/>
    <cellStyle name="Percent 2 2 3 2 3 2" xfId="3813"/>
    <cellStyle name="Percent 2 2 3 2 3 2 2" xfId="11846"/>
    <cellStyle name="Percent 2 2 3 2 3 2 2 2" xfId="28011"/>
    <cellStyle name="Percent 2 2 3 2 3 2 3" xfId="19986"/>
    <cellStyle name="Percent 2 2 3 2 3 3" xfId="6146"/>
    <cellStyle name="Percent 2 2 3 2 3 3 2" xfId="14173"/>
    <cellStyle name="Percent 2 2 3 2 3 3 2 2" xfId="30338"/>
    <cellStyle name="Percent 2 2 3 2 3 3 3" xfId="22313"/>
    <cellStyle name="Percent 2 2 3 2 3 4" xfId="16110"/>
    <cellStyle name="Percent 2 2 3 2 3 4 2" xfId="32275"/>
    <cellStyle name="Percent 2 2 3 2 3 5" xfId="9623"/>
    <cellStyle name="Percent 2 2 3 2 3 5 2" xfId="25789"/>
    <cellStyle name="Percent 2 2 3 2 3 6" xfId="8083"/>
    <cellStyle name="Percent 2 2 3 2 3 6 2" xfId="24250"/>
    <cellStyle name="Percent 2 2 3 2 3 7" xfId="17763"/>
    <cellStyle name="Percent 2 2 3 2 4" xfId="1948"/>
    <cellStyle name="Percent 2 2 3 2 4 2" xfId="4229"/>
    <cellStyle name="Percent 2 2 3 2 4 2 2" xfId="12261"/>
    <cellStyle name="Percent 2 2 3 2 4 2 2 2" xfId="28426"/>
    <cellStyle name="Percent 2 2 3 2 4 2 3" xfId="20401"/>
    <cellStyle name="Percent 2 2 3 2 4 3" xfId="6561"/>
    <cellStyle name="Percent 2 2 3 2 4 3 2" xfId="14588"/>
    <cellStyle name="Percent 2 2 3 2 4 3 2 2" xfId="30753"/>
    <cellStyle name="Percent 2 2 3 2 4 3 3" xfId="22728"/>
    <cellStyle name="Percent 2 2 3 2 4 4" xfId="16525"/>
    <cellStyle name="Percent 2 2 3 2 4 4 2" xfId="32690"/>
    <cellStyle name="Percent 2 2 3 2 4 5" xfId="10039"/>
    <cellStyle name="Percent 2 2 3 2 4 5 2" xfId="26204"/>
    <cellStyle name="Percent 2 2 3 2 4 6" xfId="8498"/>
    <cellStyle name="Percent 2 2 3 2 4 6 2" xfId="24665"/>
    <cellStyle name="Percent 2 2 3 2 4 7" xfId="18178"/>
    <cellStyle name="Percent 2 2 3 2 5" xfId="2347"/>
    <cellStyle name="Percent 2 2 3 2 5 2" xfId="4628"/>
    <cellStyle name="Percent 2 2 3 2 5 2 2" xfId="12658"/>
    <cellStyle name="Percent 2 2 3 2 5 2 2 2" xfId="28823"/>
    <cellStyle name="Percent 2 2 3 2 5 2 3" xfId="20798"/>
    <cellStyle name="Percent 2 2 3 2 5 3" xfId="6958"/>
    <cellStyle name="Percent 2 2 3 2 5 3 2" xfId="14985"/>
    <cellStyle name="Percent 2 2 3 2 5 3 2 2" xfId="31150"/>
    <cellStyle name="Percent 2 2 3 2 5 3 3" xfId="23125"/>
    <cellStyle name="Percent 2 2 3 2 5 4" xfId="10436"/>
    <cellStyle name="Percent 2 2 3 2 5 4 2" xfId="26601"/>
    <cellStyle name="Percent 2 2 3 2 5 5" xfId="18576"/>
    <cellStyle name="Percent 2 2 3 2 6" xfId="3007"/>
    <cellStyle name="Percent 2 2 3 2 6 2" xfId="5352"/>
    <cellStyle name="Percent 2 2 3 2 6 2 2" xfId="13379"/>
    <cellStyle name="Percent 2 2 3 2 6 2 2 2" xfId="29544"/>
    <cellStyle name="Percent 2 2 3 2 6 2 3" xfId="21519"/>
    <cellStyle name="Percent 2 2 3 2 6 3" xfId="11052"/>
    <cellStyle name="Percent 2 2 3 2 6 3 2" xfId="27217"/>
    <cellStyle name="Percent 2 2 3 2 6 4" xfId="19192"/>
    <cellStyle name="Percent 2 2 3 2 7" xfId="2758"/>
    <cellStyle name="Percent 2 2 3 2 7 2" xfId="10833"/>
    <cellStyle name="Percent 2 2 3 2 7 2 2" xfId="26998"/>
    <cellStyle name="Percent 2 2 3 2 7 3" xfId="18973"/>
    <cellStyle name="Percent 2 2 3 2 8" xfId="5022"/>
    <cellStyle name="Percent 2 2 3 2 8 2" xfId="13049"/>
    <cellStyle name="Percent 2 2 3 2 8 2 2" xfId="29214"/>
    <cellStyle name="Percent 2 2 3 2 8 3" xfId="21189"/>
    <cellStyle name="Percent 2 2 3 2 9" xfId="15316"/>
    <cellStyle name="Percent 2 2 3 2 9 2" xfId="31481"/>
    <cellStyle name="Percent 2 2 3 3" xfId="1035"/>
    <cellStyle name="Percent 2 2 3 3 10" xfId="7596"/>
    <cellStyle name="Percent 2 2 3 3 10 2" xfId="23763"/>
    <cellStyle name="Percent 2 2 3 3 11" xfId="17276"/>
    <cellStyle name="Percent 2 2 3 3 2" xfId="1442"/>
    <cellStyle name="Percent 2 2 3 3 2 2" xfId="3723"/>
    <cellStyle name="Percent 2 2 3 3 2 2 2" xfId="11756"/>
    <cellStyle name="Percent 2 2 3 3 2 2 2 2" xfId="27921"/>
    <cellStyle name="Percent 2 2 3 3 2 2 3" xfId="19896"/>
    <cellStyle name="Percent 2 2 3 3 2 3" xfId="6056"/>
    <cellStyle name="Percent 2 2 3 3 2 3 2" xfId="14083"/>
    <cellStyle name="Percent 2 2 3 3 2 3 2 2" xfId="30248"/>
    <cellStyle name="Percent 2 2 3 3 2 3 3" xfId="22223"/>
    <cellStyle name="Percent 2 2 3 3 2 4" xfId="16020"/>
    <cellStyle name="Percent 2 2 3 3 2 4 2" xfId="32185"/>
    <cellStyle name="Percent 2 2 3 3 2 5" xfId="9533"/>
    <cellStyle name="Percent 2 2 3 3 2 5 2" xfId="25699"/>
    <cellStyle name="Percent 2 2 3 3 2 6" xfId="7993"/>
    <cellStyle name="Percent 2 2 3 3 2 6 2" xfId="24160"/>
    <cellStyle name="Percent 2 2 3 3 2 7" xfId="17673"/>
    <cellStyle name="Percent 2 2 3 3 3" xfId="1858"/>
    <cellStyle name="Percent 2 2 3 3 3 2" xfId="4139"/>
    <cellStyle name="Percent 2 2 3 3 3 2 2" xfId="12171"/>
    <cellStyle name="Percent 2 2 3 3 3 2 2 2" xfId="28336"/>
    <cellStyle name="Percent 2 2 3 3 3 2 3" xfId="20311"/>
    <cellStyle name="Percent 2 2 3 3 3 3" xfId="6471"/>
    <cellStyle name="Percent 2 2 3 3 3 3 2" xfId="14498"/>
    <cellStyle name="Percent 2 2 3 3 3 3 2 2" xfId="30663"/>
    <cellStyle name="Percent 2 2 3 3 3 3 3" xfId="22638"/>
    <cellStyle name="Percent 2 2 3 3 3 4" xfId="16435"/>
    <cellStyle name="Percent 2 2 3 3 3 4 2" xfId="32600"/>
    <cellStyle name="Percent 2 2 3 3 3 5" xfId="9949"/>
    <cellStyle name="Percent 2 2 3 3 3 5 2" xfId="26114"/>
    <cellStyle name="Percent 2 2 3 3 3 6" xfId="8408"/>
    <cellStyle name="Percent 2 2 3 3 3 6 2" xfId="24575"/>
    <cellStyle name="Percent 2 2 3 3 3 7" xfId="18088"/>
    <cellStyle name="Percent 2 2 3 3 4" xfId="2257"/>
    <cellStyle name="Percent 2 2 3 3 4 2" xfId="4538"/>
    <cellStyle name="Percent 2 2 3 3 4 2 2" xfId="12568"/>
    <cellStyle name="Percent 2 2 3 3 4 2 2 2" xfId="28733"/>
    <cellStyle name="Percent 2 2 3 3 4 2 3" xfId="20708"/>
    <cellStyle name="Percent 2 2 3 3 4 3" xfId="6868"/>
    <cellStyle name="Percent 2 2 3 3 4 3 2" xfId="14895"/>
    <cellStyle name="Percent 2 2 3 3 4 3 2 2" xfId="31060"/>
    <cellStyle name="Percent 2 2 3 3 4 3 3" xfId="23035"/>
    <cellStyle name="Percent 2 2 3 3 4 4" xfId="10346"/>
    <cellStyle name="Percent 2 2 3 3 4 4 2" xfId="26511"/>
    <cellStyle name="Percent 2 2 3 3 4 5" xfId="18486"/>
    <cellStyle name="Percent 2 2 3 3 5" xfId="3324"/>
    <cellStyle name="Percent 2 2 3 3 5 2" xfId="5659"/>
    <cellStyle name="Percent 2 2 3 3 5 2 2" xfId="13686"/>
    <cellStyle name="Percent 2 2 3 3 5 2 2 2" xfId="29851"/>
    <cellStyle name="Percent 2 2 3 3 5 2 3" xfId="21826"/>
    <cellStyle name="Percent 2 2 3 3 5 3" xfId="11359"/>
    <cellStyle name="Percent 2 2 3 3 5 3 2" xfId="27524"/>
    <cellStyle name="Percent 2 2 3 3 5 4" xfId="19499"/>
    <cellStyle name="Percent 2 2 3 3 6" xfId="2671"/>
    <cellStyle name="Percent 2 2 3 3 6 2" xfId="10747"/>
    <cellStyle name="Percent 2 2 3 3 6 2 2" xfId="26912"/>
    <cellStyle name="Percent 2 2 3 3 6 3" xfId="18887"/>
    <cellStyle name="Percent 2 2 3 3 7" xfId="4936"/>
    <cellStyle name="Percent 2 2 3 3 7 2" xfId="12963"/>
    <cellStyle name="Percent 2 2 3 3 7 2 2" xfId="29128"/>
    <cellStyle name="Percent 2 2 3 3 7 3" xfId="21103"/>
    <cellStyle name="Percent 2 2 3 3 8" xfId="15623"/>
    <cellStyle name="Percent 2 2 3 3 8 2" xfId="31788"/>
    <cellStyle name="Percent 2 2 3 3 9" xfId="9135"/>
    <cellStyle name="Percent 2 2 3 3 9 2" xfId="25302"/>
    <cellStyle name="Percent 2 2 3 4" xfId="737"/>
    <cellStyle name="Percent 2 2 3 4 2" xfId="3091"/>
    <cellStyle name="Percent 2 2 3 4 2 2" xfId="11135"/>
    <cellStyle name="Percent 2 2 3 4 2 2 2" xfId="27300"/>
    <cellStyle name="Percent 2 2 3 4 2 3" xfId="19275"/>
    <cellStyle name="Percent 2 2 3 4 3" xfId="5435"/>
    <cellStyle name="Percent 2 2 3 4 3 2" xfId="13462"/>
    <cellStyle name="Percent 2 2 3 4 3 2 2" xfId="29627"/>
    <cellStyle name="Percent 2 2 3 4 3 3" xfId="21602"/>
    <cellStyle name="Percent 2 2 3 4 4" xfId="15399"/>
    <cellStyle name="Percent 2 2 3 4 4 2" xfId="31564"/>
    <cellStyle name="Percent 2 2 3 4 5" xfId="8911"/>
    <cellStyle name="Percent 2 2 3 4 5 2" xfId="25078"/>
    <cellStyle name="Percent 2 2 3 4 6" xfId="7372"/>
    <cellStyle name="Percent 2 2 3 4 6 2" xfId="23539"/>
    <cellStyle name="Percent 2 2 3 4 7" xfId="17052"/>
    <cellStyle name="Percent 2 2 3 5" xfId="1217"/>
    <cellStyle name="Percent 2 2 3 5 2" xfId="3498"/>
    <cellStyle name="Percent 2 2 3 5 2 2" xfId="11532"/>
    <cellStyle name="Percent 2 2 3 5 2 2 2" xfId="27697"/>
    <cellStyle name="Percent 2 2 3 5 2 3" xfId="19672"/>
    <cellStyle name="Percent 2 2 3 5 3" xfId="5832"/>
    <cellStyle name="Percent 2 2 3 5 3 2" xfId="13859"/>
    <cellStyle name="Percent 2 2 3 5 3 2 2" xfId="30024"/>
    <cellStyle name="Percent 2 2 3 5 3 3" xfId="21999"/>
    <cellStyle name="Percent 2 2 3 5 4" xfId="15796"/>
    <cellStyle name="Percent 2 2 3 5 4 2" xfId="31961"/>
    <cellStyle name="Percent 2 2 3 5 5" xfId="9308"/>
    <cellStyle name="Percent 2 2 3 5 5 2" xfId="25475"/>
    <cellStyle name="Percent 2 2 3 5 6" xfId="7769"/>
    <cellStyle name="Percent 2 2 3 5 6 2" xfId="23936"/>
    <cellStyle name="Percent 2 2 3 5 7" xfId="17449"/>
    <cellStyle name="Percent 2 2 3 6" xfId="1634"/>
    <cellStyle name="Percent 2 2 3 6 2" xfId="3915"/>
    <cellStyle name="Percent 2 2 3 6 2 2" xfId="11947"/>
    <cellStyle name="Percent 2 2 3 6 2 2 2" xfId="28112"/>
    <cellStyle name="Percent 2 2 3 6 2 3" xfId="20087"/>
    <cellStyle name="Percent 2 2 3 6 3" xfId="6247"/>
    <cellStyle name="Percent 2 2 3 6 3 2" xfId="14274"/>
    <cellStyle name="Percent 2 2 3 6 3 2 2" xfId="30439"/>
    <cellStyle name="Percent 2 2 3 6 3 3" xfId="22414"/>
    <cellStyle name="Percent 2 2 3 6 4" xfId="16211"/>
    <cellStyle name="Percent 2 2 3 6 4 2" xfId="32376"/>
    <cellStyle name="Percent 2 2 3 6 5" xfId="9725"/>
    <cellStyle name="Percent 2 2 3 6 5 2" xfId="25890"/>
    <cellStyle name="Percent 2 2 3 6 6" xfId="8184"/>
    <cellStyle name="Percent 2 2 3 6 6 2" xfId="24351"/>
    <cellStyle name="Percent 2 2 3 6 7" xfId="17864"/>
    <cellStyle name="Percent 2 2 3 7" xfId="2032"/>
    <cellStyle name="Percent 2 2 3 7 2" xfId="4313"/>
    <cellStyle name="Percent 2 2 3 7 2 2" xfId="12344"/>
    <cellStyle name="Percent 2 2 3 7 2 2 2" xfId="28509"/>
    <cellStyle name="Percent 2 2 3 7 2 3" xfId="20484"/>
    <cellStyle name="Percent 2 2 3 7 3" xfId="6644"/>
    <cellStyle name="Percent 2 2 3 7 3 2" xfId="14671"/>
    <cellStyle name="Percent 2 2 3 7 3 2 2" xfId="30836"/>
    <cellStyle name="Percent 2 2 3 7 3 3" xfId="22811"/>
    <cellStyle name="Percent 2 2 3 7 4" xfId="10122"/>
    <cellStyle name="Percent 2 2 3 7 4 2" xfId="26287"/>
    <cellStyle name="Percent 2 2 3 7 5" xfId="18262"/>
    <cellStyle name="Percent 2 2 3 8" xfId="2904"/>
    <cellStyle name="Percent 2 2 3 8 2" xfId="5262"/>
    <cellStyle name="Percent 2 2 3 8 2 2" xfId="13289"/>
    <cellStyle name="Percent 2 2 3 8 2 2 2" xfId="29454"/>
    <cellStyle name="Percent 2 2 3 8 2 3" xfId="21429"/>
    <cellStyle name="Percent 2 2 3 8 3" xfId="10962"/>
    <cellStyle name="Percent 2 2 3 8 3 2" xfId="27127"/>
    <cellStyle name="Percent 2 2 3 8 4" xfId="19102"/>
    <cellStyle name="Percent 2 2 3 9" xfId="2520"/>
    <cellStyle name="Percent 2 2 3 9 2" xfId="10608"/>
    <cellStyle name="Percent 2 2 3 9 2 2" xfId="26773"/>
    <cellStyle name="Percent 2 2 3 9 3" xfId="18748"/>
    <cellStyle name="Percent 2 2 4" xfId="543"/>
    <cellStyle name="Percent 2 2 4 10" xfId="15227"/>
    <cellStyle name="Percent 2 2 4 10 2" xfId="31392"/>
    <cellStyle name="Percent 2 2 4 11" xfId="8739"/>
    <cellStyle name="Percent 2 2 4 11 2" xfId="24906"/>
    <cellStyle name="Percent 2 2 4 12" xfId="7200"/>
    <cellStyle name="Percent 2 2 4 12 2" xfId="23367"/>
    <cellStyle name="Percent 2 2 4 13" xfId="16879"/>
    <cellStyle name="Percent 2 2 4 2" xfId="654"/>
    <cellStyle name="Percent 2 2 4 2 10" xfId="8829"/>
    <cellStyle name="Percent 2 2 4 2 10 2" xfId="24996"/>
    <cellStyle name="Percent 2 2 4 2 11" xfId="7290"/>
    <cellStyle name="Percent 2 2 4 2 11 2" xfId="23457"/>
    <cellStyle name="Percent 2 2 4 2 12" xfId="16970"/>
    <cellStyle name="Percent 2 2 4 2 2" xfId="1134"/>
    <cellStyle name="Percent 2 2 4 2 2 2" xfId="3415"/>
    <cellStyle name="Percent 2 2 4 2 2 2 2" xfId="11450"/>
    <cellStyle name="Percent 2 2 4 2 2 2 2 2" xfId="27615"/>
    <cellStyle name="Percent 2 2 4 2 2 2 3" xfId="19590"/>
    <cellStyle name="Percent 2 2 4 2 2 3" xfId="5750"/>
    <cellStyle name="Percent 2 2 4 2 2 3 2" xfId="13777"/>
    <cellStyle name="Percent 2 2 4 2 2 3 2 2" xfId="29942"/>
    <cellStyle name="Percent 2 2 4 2 2 3 3" xfId="21917"/>
    <cellStyle name="Percent 2 2 4 2 2 4" xfId="15714"/>
    <cellStyle name="Percent 2 2 4 2 2 4 2" xfId="31879"/>
    <cellStyle name="Percent 2 2 4 2 2 5" xfId="9226"/>
    <cellStyle name="Percent 2 2 4 2 2 5 2" xfId="25393"/>
    <cellStyle name="Percent 2 2 4 2 2 6" xfId="7687"/>
    <cellStyle name="Percent 2 2 4 2 2 6 2" xfId="23854"/>
    <cellStyle name="Percent 2 2 4 2 2 7" xfId="17367"/>
    <cellStyle name="Percent 2 2 4 2 3" xfId="1533"/>
    <cellStyle name="Percent 2 2 4 2 3 2" xfId="3814"/>
    <cellStyle name="Percent 2 2 4 2 3 2 2" xfId="11847"/>
    <cellStyle name="Percent 2 2 4 2 3 2 2 2" xfId="28012"/>
    <cellStyle name="Percent 2 2 4 2 3 2 3" xfId="19987"/>
    <cellStyle name="Percent 2 2 4 2 3 3" xfId="6147"/>
    <cellStyle name="Percent 2 2 4 2 3 3 2" xfId="14174"/>
    <cellStyle name="Percent 2 2 4 2 3 3 2 2" xfId="30339"/>
    <cellStyle name="Percent 2 2 4 2 3 3 3" xfId="22314"/>
    <cellStyle name="Percent 2 2 4 2 3 4" xfId="16111"/>
    <cellStyle name="Percent 2 2 4 2 3 4 2" xfId="32276"/>
    <cellStyle name="Percent 2 2 4 2 3 5" xfId="9624"/>
    <cellStyle name="Percent 2 2 4 2 3 5 2" xfId="25790"/>
    <cellStyle name="Percent 2 2 4 2 3 6" xfId="8084"/>
    <cellStyle name="Percent 2 2 4 2 3 6 2" xfId="24251"/>
    <cellStyle name="Percent 2 2 4 2 3 7" xfId="17764"/>
    <cellStyle name="Percent 2 2 4 2 4" xfId="1949"/>
    <cellStyle name="Percent 2 2 4 2 4 2" xfId="4230"/>
    <cellStyle name="Percent 2 2 4 2 4 2 2" xfId="12262"/>
    <cellStyle name="Percent 2 2 4 2 4 2 2 2" xfId="28427"/>
    <cellStyle name="Percent 2 2 4 2 4 2 3" xfId="20402"/>
    <cellStyle name="Percent 2 2 4 2 4 3" xfId="6562"/>
    <cellStyle name="Percent 2 2 4 2 4 3 2" xfId="14589"/>
    <cellStyle name="Percent 2 2 4 2 4 3 2 2" xfId="30754"/>
    <cellStyle name="Percent 2 2 4 2 4 3 3" xfId="22729"/>
    <cellStyle name="Percent 2 2 4 2 4 4" xfId="16526"/>
    <cellStyle name="Percent 2 2 4 2 4 4 2" xfId="32691"/>
    <cellStyle name="Percent 2 2 4 2 4 5" xfId="10040"/>
    <cellStyle name="Percent 2 2 4 2 4 5 2" xfId="26205"/>
    <cellStyle name="Percent 2 2 4 2 4 6" xfId="8499"/>
    <cellStyle name="Percent 2 2 4 2 4 6 2" xfId="24666"/>
    <cellStyle name="Percent 2 2 4 2 4 7" xfId="18179"/>
    <cellStyle name="Percent 2 2 4 2 5" xfId="2348"/>
    <cellStyle name="Percent 2 2 4 2 5 2" xfId="4629"/>
    <cellStyle name="Percent 2 2 4 2 5 2 2" xfId="12659"/>
    <cellStyle name="Percent 2 2 4 2 5 2 2 2" xfId="28824"/>
    <cellStyle name="Percent 2 2 4 2 5 2 3" xfId="20799"/>
    <cellStyle name="Percent 2 2 4 2 5 3" xfId="6959"/>
    <cellStyle name="Percent 2 2 4 2 5 3 2" xfId="14986"/>
    <cellStyle name="Percent 2 2 4 2 5 3 2 2" xfId="31151"/>
    <cellStyle name="Percent 2 2 4 2 5 3 3" xfId="23126"/>
    <cellStyle name="Percent 2 2 4 2 5 4" xfId="10437"/>
    <cellStyle name="Percent 2 2 4 2 5 4 2" xfId="26602"/>
    <cellStyle name="Percent 2 2 4 2 5 5" xfId="18577"/>
    <cellStyle name="Percent 2 2 4 2 6" xfId="3008"/>
    <cellStyle name="Percent 2 2 4 2 6 2" xfId="5353"/>
    <cellStyle name="Percent 2 2 4 2 6 2 2" xfId="13380"/>
    <cellStyle name="Percent 2 2 4 2 6 2 2 2" xfId="29545"/>
    <cellStyle name="Percent 2 2 4 2 6 2 3" xfId="21520"/>
    <cellStyle name="Percent 2 2 4 2 6 3" xfId="11053"/>
    <cellStyle name="Percent 2 2 4 2 6 3 2" xfId="27218"/>
    <cellStyle name="Percent 2 2 4 2 6 4" xfId="19193"/>
    <cellStyle name="Percent 2 2 4 2 7" xfId="2759"/>
    <cellStyle name="Percent 2 2 4 2 7 2" xfId="10834"/>
    <cellStyle name="Percent 2 2 4 2 7 2 2" xfId="26999"/>
    <cellStyle name="Percent 2 2 4 2 7 3" xfId="18974"/>
    <cellStyle name="Percent 2 2 4 2 8" xfId="5023"/>
    <cellStyle name="Percent 2 2 4 2 8 2" xfId="13050"/>
    <cellStyle name="Percent 2 2 4 2 8 2 2" xfId="29215"/>
    <cellStyle name="Percent 2 2 4 2 8 3" xfId="21190"/>
    <cellStyle name="Percent 2 2 4 2 9" xfId="15317"/>
    <cellStyle name="Percent 2 2 4 2 9 2" xfId="31482"/>
    <cellStyle name="Percent 2 2 4 3" xfId="1036"/>
    <cellStyle name="Percent 2 2 4 3 2" xfId="3325"/>
    <cellStyle name="Percent 2 2 4 3 2 2" xfId="11360"/>
    <cellStyle name="Percent 2 2 4 3 2 2 2" xfId="27525"/>
    <cellStyle name="Percent 2 2 4 3 2 3" xfId="19500"/>
    <cellStyle name="Percent 2 2 4 3 3" xfId="5660"/>
    <cellStyle name="Percent 2 2 4 3 3 2" xfId="13687"/>
    <cellStyle name="Percent 2 2 4 3 3 2 2" xfId="29852"/>
    <cellStyle name="Percent 2 2 4 3 3 3" xfId="21827"/>
    <cellStyle name="Percent 2 2 4 3 4" xfId="15624"/>
    <cellStyle name="Percent 2 2 4 3 4 2" xfId="31789"/>
    <cellStyle name="Percent 2 2 4 3 5" xfId="9136"/>
    <cellStyle name="Percent 2 2 4 3 5 2" xfId="25303"/>
    <cellStyle name="Percent 2 2 4 3 6" xfId="7597"/>
    <cellStyle name="Percent 2 2 4 3 6 2" xfId="23764"/>
    <cellStyle name="Percent 2 2 4 3 7" xfId="17277"/>
    <cellStyle name="Percent 2 2 4 4" xfId="1443"/>
    <cellStyle name="Percent 2 2 4 4 2" xfId="3724"/>
    <cellStyle name="Percent 2 2 4 4 2 2" xfId="11757"/>
    <cellStyle name="Percent 2 2 4 4 2 2 2" xfId="27922"/>
    <cellStyle name="Percent 2 2 4 4 2 3" xfId="19897"/>
    <cellStyle name="Percent 2 2 4 4 3" xfId="6057"/>
    <cellStyle name="Percent 2 2 4 4 3 2" xfId="14084"/>
    <cellStyle name="Percent 2 2 4 4 3 2 2" xfId="30249"/>
    <cellStyle name="Percent 2 2 4 4 3 3" xfId="22224"/>
    <cellStyle name="Percent 2 2 4 4 4" xfId="16021"/>
    <cellStyle name="Percent 2 2 4 4 4 2" xfId="32186"/>
    <cellStyle name="Percent 2 2 4 4 5" xfId="9534"/>
    <cellStyle name="Percent 2 2 4 4 5 2" xfId="25700"/>
    <cellStyle name="Percent 2 2 4 4 6" xfId="7994"/>
    <cellStyle name="Percent 2 2 4 4 6 2" xfId="24161"/>
    <cellStyle name="Percent 2 2 4 4 7" xfId="17674"/>
    <cellStyle name="Percent 2 2 4 5" xfId="1859"/>
    <cellStyle name="Percent 2 2 4 5 2" xfId="4140"/>
    <cellStyle name="Percent 2 2 4 5 2 2" xfId="12172"/>
    <cellStyle name="Percent 2 2 4 5 2 2 2" xfId="28337"/>
    <cellStyle name="Percent 2 2 4 5 2 3" xfId="20312"/>
    <cellStyle name="Percent 2 2 4 5 3" xfId="6472"/>
    <cellStyle name="Percent 2 2 4 5 3 2" xfId="14499"/>
    <cellStyle name="Percent 2 2 4 5 3 2 2" xfId="30664"/>
    <cellStyle name="Percent 2 2 4 5 3 3" xfId="22639"/>
    <cellStyle name="Percent 2 2 4 5 4" xfId="16436"/>
    <cellStyle name="Percent 2 2 4 5 4 2" xfId="32601"/>
    <cellStyle name="Percent 2 2 4 5 5" xfId="9950"/>
    <cellStyle name="Percent 2 2 4 5 5 2" xfId="26115"/>
    <cellStyle name="Percent 2 2 4 5 6" xfId="8409"/>
    <cellStyle name="Percent 2 2 4 5 6 2" xfId="24576"/>
    <cellStyle name="Percent 2 2 4 5 7" xfId="18089"/>
    <cellStyle name="Percent 2 2 4 6" xfId="2258"/>
    <cellStyle name="Percent 2 2 4 6 2" xfId="4539"/>
    <cellStyle name="Percent 2 2 4 6 2 2" xfId="12569"/>
    <cellStyle name="Percent 2 2 4 6 2 2 2" xfId="28734"/>
    <cellStyle name="Percent 2 2 4 6 2 3" xfId="20709"/>
    <cellStyle name="Percent 2 2 4 6 3" xfId="6869"/>
    <cellStyle name="Percent 2 2 4 6 3 2" xfId="14896"/>
    <cellStyle name="Percent 2 2 4 6 3 2 2" xfId="31061"/>
    <cellStyle name="Percent 2 2 4 6 3 3" xfId="23036"/>
    <cellStyle name="Percent 2 2 4 6 4" xfId="10347"/>
    <cellStyle name="Percent 2 2 4 6 4 2" xfId="26512"/>
    <cellStyle name="Percent 2 2 4 6 5" xfId="18487"/>
    <cellStyle name="Percent 2 2 4 7" xfId="2905"/>
    <cellStyle name="Percent 2 2 4 7 2" xfId="5263"/>
    <cellStyle name="Percent 2 2 4 7 2 2" xfId="13290"/>
    <cellStyle name="Percent 2 2 4 7 2 2 2" xfId="29455"/>
    <cellStyle name="Percent 2 2 4 7 2 3" xfId="21430"/>
    <cellStyle name="Percent 2 2 4 7 3" xfId="10963"/>
    <cellStyle name="Percent 2 2 4 7 3 2" xfId="27128"/>
    <cellStyle name="Percent 2 2 4 7 4" xfId="19103"/>
    <cellStyle name="Percent 2 2 4 8" xfId="2372"/>
    <cellStyle name="Percent 2 2 4 8 2" xfId="10460"/>
    <cellStyle name="Percent 2 2 4 8 2 2" xfId="26625"/>
    <cellStyle name="Percent 2 2 4 8 3" xfId="18600"/>
    <cellStyle name="Percent 2 2 4 9" xfId="4712"/>
    <cellStyle name="Percent 2 2 4 9 2" xfId="12739"/>
    <cellStyle name="Percent 2 2 4 9 2 2" xfId="28904"/>
    <cellStyle name="Percent 2 2 4 9 3" xfId="20879"/>
    <cellStyle name="Percent 2 2 5" xfId="538"/>
    <cellStyle name="Percent 2 2 6" xfId="859"/>
    <cellStyle name="Percent 2 2 7" xfId="695"/>
    <cellStyle name="Percent 2 2 7 2" xfId="3049"/>
    <cellStyle name="Percent 2 2 7 2 2" xfId="11093"/>
    <cellStyle name="Percent 2 2 7 2 2 2" xfId="27258"/>
    <cellStyle name="Percent 2 2 7 2 3" xfId="19233"/>
    <cellStyle name="Percent 2 2 7 3" xfId="5393"/>
    <cellStyle name="Percent 2 2 7 3 2" xfId="13420"/>
    <cellStyle name="Percent 2 2 7 3 2 2" xfId="29585"/>
    <cellStyle name="Percent 2 2 7 3 3" xfId="21560"/>
    <cellStyle name="Percent 2 2 7 4" xfId="15357"/>
    <cellStyle name="Percent 2 2 7 4 2" xfId="31522"/>
    <cellStyle name="Percent 2 2 7 5" xfId="8869"/>
    <cellStyle name="Percent 2 2 7 5 2" xfId="25036"/>
    <cellStyle name="Percent 2 2 7 6" xfId="7330"/>
    <cellStyle name="Percent 2 2 7 6 2" xfId="23497"/>
    <cellStyle name="Percent 2 2 7 7" xfId="17010"/>
    <cellStyle name="Percent 2 2 8" xfId="1175"/>
    <cellStyle name="Percent 2 2 8 2" xfId="3456"/>
    <cellStyle name="Percent 2 2 8 2 2" xfId="11490"/>
    <cellStyle name="Percent 2 2 8 2 2 2" xfId="27655"/>
    <cellStyle name="Percent 2 2 8 2 3" xfId="19630"/>
    <cellStyle name="Percent 2 2 8 3" xfId="5790"/>
    <cellStyle name="Percent 2 2 8 3 2" xfId="13817"/>
    <cellStyle name="Percent 2 2 8 3 2 2" xfId="29982"/>
    <cellStyle name="Percent 2 2 8 3 3" xfId="21957"/>
    <cellStyle name="Percent 2 2 8 4" xfId="15754"/>
    <cellStyle name="Percent 2 2 8 4 2" xfId="31919"/>
    <cellStyle name="Percent 2 2 8 5" xfId="9266"/>
    <cellStyle name="Percent 2 2 8 5 2" xfId="25433"/>
    <cellStyle name="Percent 2 2 8 6" xfId="7727"/>
    <cellStyle name="Percent 2 2 8 6 2" xfId="23894"/>
    <cellStyle name="Percent 2 2 8 7" xfId="17407"/>
    <cellStyle name="Percent 2 2 9" xfId="1565"/>
    <cellStyle name="Percent 2 2 9 2" xfId="3846"/>
    <cellStyle name="Percent 2 2 9 2 2" xfId="11878"/>
    <cellStyle name="Percent 2 2 9 2 2 2" xfId="28043"/>
    <cellStyle name="Percent 2 2 9 2 3" xfId="20018"/>
    <cellStyle name="Percent 2 2 9 3" xfId="6178"/>
    <cellStyle name="Percent 2 2 9 3 2" xfId="14205"/>
    <cellStyle name="Percent 2 2 9 3 2 2" xfId="30370"/>
    <cellStyle name="Percent 2 2 9 3 3" xfId="22345"/>
    <cellStyle name="Percent 2 2 9 4" xfId="16142"/>
    <cellStyle name="Percent 2 2 9 4 2" xfId="32307"/>
    <cellStyle name="Percent 2 2 9 5" xfId="9656"/>
    <cellStyle name="Percent 2 2 9 5 2" xfId="25821"/>
    <cellStyle name="Percent 2 2 9 6" xfId="8115"/>
    <cellStyle name="Percent 2 2 9 6 2" xfId="24282"/>
    <cellStyle name="Percent 2 2 9 7" xfId="17795"/>
    <cellStyle name="Percent 2 3" xfId="249"/>
    <cellStyle name="Percent 2 3 2" xfId="250"/>
    <cellStyle name="Percent 2 3 2 2" xfId="544"/>
    <cellStyle name="Percent 2 3 2 3" xfId="2552"/>
    <cellStyle name="Percent 2 3 3" xfId="545"/>
    <cellStyle name="Percent 2 3 3 10" xfId="15228"/>
    <cellStyle name="Percent 2 3 3 10 2" xfId="31393"/>
    <cellStyle name="Percent 2 3 3 11" xfId="8740"/>
    <cellStyle name="Percent 2 3 3 11 2" xfId="24907"/>
    <cellStyle name="Percent 2 3 3 12" xfId="7201"/>
    <cellStyle name="Percent 2 3 3 12 2" xfId="23368"/>
    <cellStyle name="Percent 2 3 3 13" xfId="16880"/>
    <cellStyle name="Percent 2 3 3 2" xfId="655"/>
    <cellStyle name="Percent 2 3 3 2 10" xfId="8830"/>
    <cellStyle name="Percent 2 3 3 2 10 2" xfId="24997"/>
    <cellStyle name="Percent 2 3 3 2 11" xfId="7291"/>
    <cellStyle name="Percent 2 3 3 2 11 2" xfId="23458"/>
    <cellStyle name="Percent 2 3 3 2 12" xfId="16971"/>
    <cellStyle name="Percent 2 3 3 2 2" xfId="1135"/>
    <cellStyle name="Percent 2 3 3 2 2 2" xfId="3416"/>
    <cellStyle name="Percent 2 3 3 2 2 2 2" xfId="11451"/>
    <cellStyle name="Percent 2 3 3 2 2 2 2 2" xfId="27616"/>
    <cellStyle name="Percent 2 3 3 2 2 2 3" xfId="19591"/>
    <cellStyle name="Percent 2 3 3 2 2 3" xfId="5751"/>
    <cellStyle name="Percent 2 3 3 2 2 3 2" xfId="13778"/>
    <cellStyle name="Percent 2 3 3 2 2 3 2 2" xfId="29943"/>
    <cellStyle name="Percent 2 3 3 2 2 3 3" xfId="21918"/>
    <cellStyle name="Percent 2 3 3 2 2 4" xfId="15715"/>
    <cellStyle name="Percent 2 3 3 2 2 4 2" xfId="31880"/>
    <cellStyle name="Percent 2 3 3 2 2 5" xfId="9227"/>
    <cellStyle name="Percent 2 3 3 2 2 5 2" xfId="25394"/>
    <cellStyle name="Percent 2 3 3 2 2 6" xfId="7688"/>
    <cellStyle name="Percent 2 3 3 2 2 6 2" xfId="23855"/>
    <cellStyle name="Percent 2 3 3 2 2 7" xfId="17368"/>
    <cellStyle name="Percent 2 3 3 2 3" xfId="1534"/>
    <cellStyle name="Percent 2 3 3 2 3 2" xfId="3815"/>
    <cellStyle name="Percent 2 3 3 2 3 2 2" xfId="11848"/>
    <cellStyle name="Percent 2 3 3 2 3 2 2 2" xfId="28013"/>
    <cellStyle name="Percent 2 3 3 2 3 2 3" xfId="19988"/>
    <cellStyle name="Percent 2 3 3 2 3 3" xfId="6148"/>
    <cellStyle name="Percent 2 3 3 2 3 3 2" xfId="14175"/>
    <cellStyle name="Percent 2 3 3 2 3 3 2 2" xfId="30340"/>
    <cellStyle name="Percent 2 3 3 2 3 3 3" xfId="22315"/>
    <cellStyle name="Percent 2 3 3 2 3 4" xfId="16112"/>
    <cellStyle name="Percent 2 3 3 2 3 4 2" xfId="32277"/>
    <cellStyle name="Percent 2 3 3 2 3 5" xfId="9625"/>
    <cellStyle name="Percent 2 3 3 2 3 5 2" xfId="25791"/>
    <cellStyle name="Percent 2 3 3 2 3 6" xfId="8085"/>
    <cellStyle name="Percent 2 3 3 2 3 6 2" xfId="24252"/>
    <cellStyle name="Percent 2 3 3 2 3 7" xfId="17765"/>
    <cellStyle name="Percent 2 3 3 2 4" xfId="1950"/>
    <cellStyle name="Percent 2 3 3 2 4 2" xfId="4231"/>
    <cellStyle name="Percent 2 3 3 2 4 2 2" xfId="12263"/>
    <cellStyle name="Percent 2 3 3 2 4 2 2 2" xfId="28428"/>
    <cellStyle name="Percent 2 3 3 2 4 2 3" xfId="20403"/>
    <cellStyle name="Percent 2 3 3 2 4 3" xfId="6563"/>
    <cellStyle name="Percent 2 3 3 2 4 3 2" xfId="14590"/>
    <cellStyle name="Percent 2 3 3 2 4 3 2 2" xfId="30755"/>
    <cellStyle name="Percent 2 3 3 2 4 3 3" xfId="22730"/>
    <cellStyle name="Percent 2 3 3 2 4 4" xfId="16527"/>
    <cellStyle name="Percent 2 3 3 2 4 4 2" xfId="32692"/>
    <cellStyle name="Percent 2 3 3 2 4 5" xfId="10041"/>
    <cellStyle name="Percent 2 3 3 2 4 5 2" xfId="26206"/>
    <cellStyle name="Percent 2 3 3 2 4 6" xfId="8500"/>
    <cellStyle name="Percent 2 3 3 2 4 6 2" xfId="24667"/>
    <cellStyle name="Percent 2 3 3 2 4 7" xfId="18180"/>
    <cellStyle name="Percent 2 3 3 2 5" xfId="2349"/>
    <cellStyle name="Percent 2 3 3 2 5 2" xfId="4630"/>
    <cellStyle name="Percent 2 3 3 2 5 2 2" xfId="12660"/>
    <cellStyle name="Percent 2 3 3 2 5 2 2 2" xfId="28825"/>
    <cellStyle name="Percent 2 3 3 2 5 2 3" xfId="20800"/>
    <cellStyle name="Percent 2 3 3 2 5 3" xfId="6960"/>
    <cellStyle name="Percent 2 3 3 2 5 3 2" xfId="14987"/>
    <cellStyle name="Percent 2 3 3 2 5 3 2 2" xfId="31152"/>
    <cellStyle name="Percent 2 3 3 2 5 3 3" xfId="23127"/>
    <cellStyle name="Percent 2 3 3 2 5 4" xfId="10438"/>
    <cellStyle name="Percent 2 3 3 2 5 4 2" xfId="26603"/>
    <cellStyle name="Percent 2 3 3 2 5 5" xfId="18578"/>
    <cellStyle name="Percent 2 3 3 2 6" xfId="3009"/>
    <cellStyle name="Percent 2 3 3 2 6 2" xfId="5354"/>
    <cellStyle name="Percent 2 3 3 2 6 2 2" xfId="13381"/>
    <cellStyle name="Percent 2 3 3 2 6 2 2 2" xfId="29546"/>
    <cellStyle name="Percent 2 3 3 2 6 2 3" xfId="21521"/>
    <cellStyle name="Percent 2 3 3 2 6 3" xfId="11054"/>
    <cellStyle name="Percent 2 3 3 2 6 3 2" xfId="27219"/>
    <cellStyle name="Percent 2 3 3 2 6 4" xfId="19194"/>
    <cellStyle name="Percent 2 3 3 2 7" xfId="2760"/>
    <cellStyle name="Percent 2 3 3 2 7 2" xfId="10835"/>
    <cellStyle name="Percent 2 3 3 2 7 2 2" xfId="27000"/>
    <cellStyle name="Percent 2 3 3 2 7 3" xfId="18975"/>
    <cellStyle name="Percent 2 3 3 2 8" xfId="5024"/>
    <cellStyle name="Percent 2 3 3 2 8 2" xfId="13051"/>
    <cellStyle name="Percent 2 3 3 2 8 2 2" xfId="29216"/>
    <cellStyle name="Percent 2 3 3 2 8 3" xfId="21191"/>
    <cellStyle name="Percent 2 3 3 2 9" xfId="15318"/>
    <cellStyle name="Percent 2 3 3 2 9 2" xfId="31483"/>
    <cellStyle name="Percent 2 3 3 3" xfId="1037"/>
    <cellStyle name="Percent 2 3 3 3 2" xfId="3326"/>
    <cellStyle name="Percent 2 3 3 3 2 2" xfId="11361"/>
    <cellStyle name="Percent 2 3 3 3 2 2 2" xfId="27526"/>
    <cellStyle name="Percent 2 3 3 3 2 3" xfId="19501"/>
    <cellStyle name="Percent 2 3 3 3 3" xfId="5661"/>
    <cellStyle name="Percent 2 3 3 3 3 2" xfId="13688"/>
    <cellStyle name="Percent 2 3 3 3 3 2 2" xfId="29853"/>
    <cellStyle name="Percent 2 3 3 3 3 3" xfId="21828"/>
    <cellStyle name="Percent 2 3 3 3 4" xfId="15625"/>
    <cellStyle name="Percent 2 3 3 3 4 2" xfId="31790"/>
    <cellStyle name="Percent 2 3 3 3 5" xfId="9137"/>
    <cellStyle name="Percent 2 3 3 3 5 2" xfId="25304"/>
    <cellStyle name="Percent 2 3 3 3 6" xfId="7598"/>
    <cellStyle name="Percent 2 3 3 3 6 2" xfId="23765"/>
    <cellStyle name="Percent 2 3 3 3 7" xfId="17278"/>
    <cellStyle name="Percent 2 3 3 4" xfId="1444"/>
    <cellStyle name="Percent 2 3 3 4 2" xfId="3725"/>
    <cellStyle name="Percent 2 3 3 4 2 2" xfId="11758"/>
    <cellStyle name="Percent 2 3 3 4 2 2 2" xfId="27923"/>
    <cellStyle name="Percent 2 3 3 4 2 3" xfId="19898"/>
    <cellStyle name="Percent 2 3 3 4 3" xfId="6058"/>
    <cellStyle name="Percent 2 3 3 4 3 2" xfId="14085"/>
    <cellStyle name="Percent 2 3 3 4 3 2 2" xfId="30250"/>
    <cellStyle name="Percent 2 3 3 4 3 3" xfId="22225"/>
    <cellStyle name="Percent 2 3 3 4 4" xfId="16022"/>
    <cellStyle name="Percent 2 3 3 4 4 2" xfId="32187"/>
    <cellStyle name="Percent 2 3 3 4 5" xfId="9535"/>
    <cellStyle name="Percent 2 3 3 4 5 2" xfId="25701"/>
    <cellStyle name="Percent 2 3 3 4 6" xfId="7995"/>
    <cellStyle name="Percent 2 3 3 4 6 2" xfId="24162"/>
    <cellStyle name="Percent 2 3 3 4 7" xfId="17675"/>
    <cellStyle name="Percent 2 3 3 5" xfId="1860"/>
    <cellStyle name="Percent 2 3 3 5 2" xfId="4141"/>
    <cellStyle name="Percent 2 3 3 5 2 2" xfId="12173"/>
    <cellStyle name="Percent 2 3 3 5 2 2 2" xfId="28338"/>
    <cellStyle name="Percent 2 3 3 5 2 3" xfId="20313"/>
    <cellStyle name="Percent 2 3 3 5 3" xfId="6473"/>
    <cellStyle name="Percent 2 3 3 5 3 2" xfId="14500"/>
    <cellStyle name="Percent 2 3 3 5 3 2 2" xfId="30665"/>
    <cellStyle name="Percent 2 3 3 5 3 3" xfId="22640"/>
    <cellStyle name="Percent 2 3 3 5 4" xfId="16437"/>
    <cellStyle name="Percent 2 3 3 5 4 2" xfId="32602"/>
    <cellStyle name="Percent 2 3 3 5 5" xfId="9951"/>
    <cellStyle name="Percent 2 3 3 5 5 2" xfId="26116"/>
    <cellStyle name="Percent 2 3 3 5 6" xfId="8410"/>
    <cellStyle name="Percent 2 3 3 5 6 2" xfId="24577"/>
    <cellStyle name="Percent 2 3 3 5 7" xfId="18090"/>
    <cellStyle name="Percent 2 3 3 6" xfId="2259"/>
    <cellStyle name="Percent 2 3 3 6 2" xfId="4540"/>
    <cellStyle name="Percent 2 3 3 6 2 2" xfId="12570"/>
    <cellStyle name="Percent 2 3 3 6 2 2 2" xfId="28735"/>
    <cellStyle name="Percent 2 3 3 6 2 3" xfId="20710"/>
    <cellStyle name="Percent 2 3 3 6 3" xfId="6870"/>
    <cellStyle name="Percent 2 3 3 6 3 2" xfId="14897"/>
    <cellStyle name="Percent 2 3 3 6 3 2 2" xfId="31062"/>
    <cellStyle name="Percent 2 3 3 6 3 3" xfId="23037"/>
    <cellStyle name="Percent 2 3 3 6 4" xfId="10348"/>
    <cellStyle name="Percent 2 3 3 6 4 2" xfId="26513"/>
    <cellStyle name="Percent 2 3 3 6 5" xfId="18488"/>
    <cellStyle name="Percent 2 3 3 7" xfId="2907"/>
    <cellStyle name="Percent 2 3 3 7 2" xfId="5264"/>
    <cellStyle name="Percent 2 3 3 7 2 2" xfId="13291"/>
    <cellStyle name="Percent 2 3 3 7 2 2 2" xfId="29456"/>
    <cellStyle name="Percent 2 3 3 7 2 3" xfId="21431"/>
    <cellStyle name="Percent 2 3 3 7 3" xfId="10964"/>
    <cellStyle name="Percent 2 3 3 7 3 2" xfId="27129"/>
    <cellStyle name="Percent 2 3 3 7 4" xfId="19104"/>
    <cellStyle name="Percent 2 3 3 8" xfId="2371"/>
    <cellStyle name="Percent 2 3 3 8 2" xfId="10459"/>
    <cellStyle name="Percent 2 3 3 8 2 2" xfId="26624"/>
    <cellStyle name="Percent 2 3 3 8 3" xfId="18599"/>
    <cellStyle name="Percent 2 3 3 9" xfId="4713"/>
    <cellStyle name="Percent 2 3 3 9 2" xfId="12740"/>
    <cellStyle name="Percent 2 3 3 9 2 2" xfId="28905"/>
    <cellStyle name="Percent 2 3 3 9 3" xfId="20880"/>
    <cellStyle name="Percent 2 3 4" xfId="861"/>
    <cellStyle name="Percent 2 3 5" xfId="715"/>
    <cellStyle name="Percent 2 3 5 2" xfId="3069"/>
    <cellStyle name="Percent 2 3 5 2 2" xfId="11113"/>
    <cellStyle name="Percent 2 3 5 2 2 2" xfId="27278"/>
    <cellStyle name="Percent 2 3 5 2 3" xfId="19253"/>
    <cellStyle name="Percent 2 3 5 3" xfId="5413"/>
    <cellStyle name="Percent 2 3 5 3 2" xfId="13440"/>
    <cellStyle name="Percent 2 3 5 3 2 2" xfId="29605"/>
    <cellStyle name="Percent 2 3 5 3 3" xfId="21580"/>
    <cellStyle name="Percent 2 3 5 4" xfId="15377"/>
    <cellStyle name="Percent 2 3 5 4 2" xfId="31542"/>
    <cellStyle name="Percent 2 3 5 5" xfId="8889"/>
    <cellStyle name="Percent 2 3 5 5 2" xfId="25056"/>
    <cellStyle name="Percent 2 3 5 6" xfId="7350"/>
    <cellStyle name="Percent 2 3 5 6 2" xfId="23517"/>
    <cellStyle name="Percent 2 3 5 7" xfId="17030"/>
    <cellStyle name="Percent 2 3 6" xfId="1195"/>
    <cellStyle name="Percent 2 3 6 2" xfId="3476"/>
    <cellStyle name="Percent 2 3 6 2 2" xfId="11510"/>
    <cellStyle name="Percent 2 3 6 2 2 2" xfId="27675"/>
    <cellStyle name="Percent 2 3 6 2 3" xfId="19650"/>
    <cellStyle name="Percent 2 3 6 3" xfId="5810"/>
    <cellStyle name="Percent 2 3 6 3 2" xfId="13837"/>
    <cellStyle name="Percent 2 3 6 3 2 2" xfId="30002"/>
    <cellStyle name="Percent 2 3 6 3 3" xfId="21977"/>
    <cellStyle name="Percent 2 3 6 4" xfId="15774"/>
    <cellStyle name="Percent 2 3 6 4 2" xfId="31939"/>
    <cellStyle name="Percent 2 3 6 5" xfId="9286"/>
    <cellStyle name="Percent 2 3 6 5 2" xfId="25453"/>
    <cellStyle name="Percent 2 3 6 6" xfId="7747"/>
    <cellStyle name="Percent 2 3 6 6 2" xfId="23914"/>
    <cellStyle name="Percent 2 3 6 7" xfId="17427"/>
    <cellStyle name="Percent 2 3 7" xfId="1568"/>
    <cellStyle name="Percent 2 3 7 2" xfId="3849"/>
    <cellStyle name="Percent 2 3 7 2 2" xfId="11881"/>
    <cellStyle name="Percent 2 3 7 2 2 2" xfId="28046"/>
    <cellStyle name="Percent 2 3 7 2 3" xfId="20021"/>
    <cellStyle name="Percent 2 3 7 3" xfId="6181"/>
    <cellStyle name="Percent 2 3 7 3 2" xfId="14208"/>
    <cellStyle name="Percent 2 3 7 3 2 2" xfId="30373"/>
    <cellStyle name="Percent 2 3 7 3 3" xfId="22348"/>
    <cellStyle name="Percent 2 3 7 4" xfId="16145"/>
    <cellStyle name="Percent 2 3 7 4 2" xfId="32310"/>
    <cellStyle name="Percent 2 3 7 5" xfId="9659"/>
    <cellStyle name="Percent 2 3 7 5 2" xfId="25824"/>
    <cellStyle name="Percent 2 3 7 6" xfId="8118"/>
    <cellStyle name="Percent 2 3 7 6 2" xfId="24285"/>
    <cellStyle name="Percent 2 3 7 7" xfId="17798"/>
    <cellStyle name="Percent 2 3 8" xfId="1612"/>
    <cellStyle name="Percent 2 3 8 2" xfId="3893"/>
    <cellStyle name="Percent 2 3 8 2 2" xfId="11925"/>
    <cellStyle name="Percent 2 3 8 2 2 2" xfId="28090"/>
    <cellStyle name="Percent 2 3 8 2 3" xfId="20065"/>
    <cellStyle name="Percent 2 3 8 3" xfId="6225"/>
    <cellStyle name="Percent 2 3 8 3 2" xfId="14252"/>
    <cellStyle name="Percent 2 3 8 3 2 2" xfId="30417"/>
    <cellStyle name="Percent 2 3 8 3 3" xfId="22392"/>
    <cellStyle name="Percent 2 3 8 4" xfId="16189"/>
    <cellStyle name="Percent 2 3 8 4 2" xfId="32354"/>
    <cellStyle name="Percent 2 3 8 5" xfId="9703"/>
    <cellStyle name="Percent 2 3 8 5 2" xfId="25868"/>
    <cellStyle name="Percent 2 3 8 6" xfId="8162"/>
    <cellStyle name="Percent 2 3 8 6 2" xfId="24329"/>
    <cellStyle name="Percent 2 3 8 7" xfId="17842"/>
    <cellStyle name="Percent 2 3 9" xfId="2010"/>
    <cellStyle name="Percent 2 3 9 2" xfId="4291"/>
    <cellStyle name="Percent 2 3 9 2 2" xfId="12322"/>
    <cellStyle name="Percent 2 3 9 2 2 2" xfId="28487"/>
    <cellStyle name="Percent 2 3 9 2 3" xfId="20462"/>
    <cellStyle name="Percent 2 3 9 3" xfId="6622"/>
    <cellStyle name="Percent 2 3 9 3 2" xfId="14649"/>
    <cellStyle name="Percent 2 3 9 3 2 2" xfId="30814"/>
    <cellStyle name="Percent 2 3 9 3 3" xfId="22789"/>
    <cellStyle name="Percent 2 3 9 4" xfId="10100"/>
    <cellStyle name="Percent 2 3 9 4 2" xfId="26265"/>
    <cellStyle name="Percent 2 3 9 5" xfId="18240"/>
    <cellStyle name="Percent 2 4" xfId="251"/>
    <cellStyle name="Percent 2 4 10" xfId="2031"/>
    <cellStyle name="Percent 2 4 10 2" xfId="4312"/>
    <cellStyle name="Percent 2 4 10 2 2" xfId="12343"/>
    <cellStyle name="Percent 2 4 10 2 2 2" xfId="28508"/>
    <cellStyle name="Percent 2 4 10 2 3" xfId="20483"/>
    <cellStyle name="Percent 2 4 10 3" xfId="6643"/>
    <cellStyle name="Percent 2 4 10 3 2" xfId="14670"/>
    <cellStyle name="Percent 2 4 10 3 2 2" xfId="30835"/>
    <cellStyle name="Percent 2 4 10 3 3" xfId="22810"/>
    <cellStyle name="Percent 2 4 10 4" xfId="10121"/>
    <cellStyle name="Percent 2 4 10 4 2" xfId="26286"/>
    <cellStyle name="Percent 2 4 10 5" xfId="18261"/>
    <cellStyle name="Percent 2 4 11" xfId="2521"/>
    <cellStyle name="Percent 2 4 11 2" xfId="10609"/>
    <cellStyle name="Percent 2 4 11 2 2" xfId="26774"/>
    <cellStyle name="Percent 2 4 11 3" xfId="18749"/>
    <cellStyle name="Percent 2 4 12" xfId="4714"/>
    <cellStyle name="Percent 2 4 12 2" xfId="12741"/>
    <cellStyle name="Percent 2 4 12 2 2" xfId="28906"/>
    <cellStyle name="Percent 2 4 12 3" xfId="20881"/>
    <cellStyle name="Percent 2 4 2" xfId="252"/>
    <cellStyle name="Percent 2 4 3" xfId="546"/>
    <cellStyle name="Percent 2 4 3 10" xfId="8741"/>
    <cellStyle name="Percent 2 4 3 10 2" xfId="24908"/>
    <cellStyle name="Percent 2 4 3 11" xfId="7202"/>
    <cellStyle name="Percent 2 4 3 11 2" xfId="23369"/>
    <cellStyle name="Percent 2 4 3 12" xfId="16881"/>
    <cellStyle name="Percent 2 4 3 2" xfId="1038"/>
    <cellStyle name="Percent 2 4 3 2 2" xfId="3327"/>
    <cellStyle name="Percent 2 4 3 2 2 2" xfId="11362"/>
    <cellStyle name="Percent 2 4 3 2 2 2 2" xfId="27527"/>
    <cellStyle name="Percent 2 4 3 2 2 3" xfId="19502"/>
    <cellStyle name="Percent 2 4 3 2 3" xfId="5662"/>
    <cellStyle name="Percent 2 4 3 2 3 2" xfId="13689"/>
    <cellStyle name="Percent 2 4 3 2 3 2 2" xfId="29854"/>
    <cellStyle name="Percent 2 4 3 2 3 3" xfId="21829"/>
    <cellStyle name="Percent 2 4 3 2 4" xfId="15626"/>
    <cellStyle name="Percent 2 4 3 2 4 2" xfId="31791"/>
    <cellStyle name="Percent 2 4 3 2 5" xfId="9138"/>
    <cellStyle name="Percent 2 4 3 2 5 2" xfId="25305"/>
    <cellStyle name="Percent 2 4 3 2 6" xfId="7599"/>
    <cellStyle name="Percent 2 4 3 2 6 2" xfId="23766"/>
    <cellStyle name="Percent 2 4 3 2 7" xfId="17279"/>
    <cellStyle name="Percent 2 4 3 3" xfId="1445"/>
    <cellStyle name="Percent 2 4 3 3 2" xfId="3726"/>
    <cellStyle name="Percent 2 4 3 3 2 2" xfId="11759"/>
    <cellStyle name="Percent 2 4 3 3 2 2 2" xfId="27924"/>
    <cellStyle name="Percent 2 4 3 3 2 3" xfId="19899"/>
    <cellStyle name="Percent 2 4 3 3 3" xfId="6059"/>
    <cellStyle name="Percent 2 4 3 3 3 2" xfId="14086"/>
    <cellStyle name="Percent 2 4 3 3 3 2 2" xfId="30251"/>
    <cellStyle name="Percent 2 4 3 3 3 3" xfId="22226"/>
    <cellStyle name="Percent 2 4 3 3 4" xfId="16023"/>
    <cellStyle name="Percent 2 4 3 3 4 2" xfId="32188"/>
    <cellStyle name="Percent 2 4 3 3 5" xfId="9536"/>
    <cellStyle name="Percent 2 4 3 3 5 2" xfId="25702"/>
    <cellStyle name="Percent 2 4 3 3 6" xfId="7996"/>
    <cellStyle name="Percent 2 4 3 3 6 2" xfId="24163"/>
    <cellStyle name="Percent 2 4 3 3 7" xfId="17676"/>
    <cellStyle name="Percent 2 4 3 4" xfId="1861"/>
    <cellStyle name="Percent 2 4 3 4 2" xfId="4142"/>
    <cellStyle name="Percent 2 4 3 4 2 2" xfId="12174"/>
    <cellStyle name="Percent 2 4 3 4 2 2 2" xfId="28339"/>
    <cellStyle name="Percent 2 4 3 4 2 3" xfId="20314"/>
    <cellStyle name="Percent 2 4 3 4 3" xfId="6474"/>
    <cellStyle name="Percent 2 4 3 4 3 2" xfId="14501"/>
    <cellStyle name="Percent 2 4 3 4 3 2 2" xfId="30666"/>
    <cellStyle name="Percent 2 4 3 4 3 3" xfId="22641"/>
    <cellStyle name="Percent 2 4 3 4 4" xfId="16438"/>
    <cellStyle name="Percent 2 4 3 4 4 2" xfId="32603"/>
    <cellStyle name="Percent 2 4 3 4 5" xfId="9952"/>
    <cellStyle name="Percent 2 4 3 4 5 2" xfId="26117"/>
    <cellStyle name="Percent 2 4 3 4 6" xfId="8411"/>
    <cellStyle name="Percent 2 4 3 4 6 2" xfId="24578"/>
    <cellStyle name="Percent 2 4 3 4 7" xfId="18091"/>
    <cellStyle name="Percent 2 4 3 5" xfId="2260"/>
    <cellStyle name="Percent 2 4 3 5 2" xfId="4541"/>
    <cellStyle name="Percent 2 4 3 5 2 2" xfId="12571"/>
    <cellStyle name="Percent 2 4 3 5 2 2 2" xfId="28736"/>
    <cellStyle name="Percent 2 4 3 5 2 3" xfId="20711"/>
    <cellStyle name="Percent 2 4 3 5 3" xfId="6871"/>
    <cellStyle name="Percent 2 4 3 5 3 2" xfId="14898"/>
    <cellStyle name="Percent 2 4 3 5 3 2 2" xfId="31063"/>
    <cellStyle name="Percent 2 4 3 5 3 3" xfId="23038"/>
    <cellStyle name="Percent 2 4 3 5 4" xfId="10349"/>
    <cellStyle name="Percent 2 4 3 5 4 2" xfId="26514"/>
    <cellStyle name="Percent 2 4 3 5 5" xfId="18489"/>
    <cellStyle name="Percent 2 4 3 6" xfId="2908"/>
    <cellStyle name="Percent 2 4 3 6 2" xfId="5265"/>
    <cellStyle name="Percent 2 4 3 6 2 2" xfId="13292"/>
    <cellStyle name="Percent 2 4 3 6 2 2 2" xfId="29457"/>
    <cellStyle name="Percent 2 4 3 6 2 3" xfId="21432"/>
    <cellStyle name="Percent 2 4 3 6 3" xfId="10965"/>
    <cellStyle name="Percent 2 4 3 6 3 2" xfId="27130"/>
    <cellStyle name="Percent 2 4 3 6 4" xfId="19105"/>
    <cellStyle name="Percent 2 4 3 7" xfId="2672"/>
    <cellStyle name="Percent 2 4 3 7 2" xfId="10748"/>
    <cellStyle name="Percent 2 4 3 7 2 2" xfId="26913"/>
    <cellStyle name="Percent 2 4 3 7 3" xfId="18888"/>
    <cellStyle name="Percent 2 4 3 8" xfId="4937"/>
    <cellStyle name="Percent 2 4 3 8 2" xfId="12964"/>
    <cellStyle name="Percent 2 4 3 8 2 2" xfId="29129"/>
    <cellStyle name="Percent 2 4 3 8 3" xfId="21104"/>
    <cellStyle name="Percent 2 4 3 9" xfId="15229"/>
    <cellStyle name="Percent 2 4 3 9 2" xfId="31394"/>
    <cellStyle name="Percent 2 4 4" xfId="656"/>
    <cellStyle name="Percent 2 4 4 10" xfId="8831"/>
    <cellStyle name="Percent 2 4 4 10 2" xfId="24998"/>
    <cellStyle name="Percent 2 4 4 11" xfId="7292"/>
    <cellStyle name="Percent 2 4 4 11 2" xfId="23459"/>
    <cellStyle name="Percent 2 4 4 12" xfId="16972"/>
    <cellStyle name="Percent 2 4 4 2" xfId="1136"/>
    <cellStyle name="Percent 2 4 4 2 2" xfId="3417"/>
    <cellStyle name="Percent 2 4 4 2 2 2" xfId="11452"/>
    <cellStyle name="Percent 2 4 4 2 2 2 2" xfId="27617"/>
    <cellStyle name="Percent 2 4 4 2 2 3" xfId="19592"/>
    <cellStyle name="Percent 2 4 4 2 3" xfId="5752"/>
    <cellStyle name="Percent 2 4 4 2 3 2" xfId="13779"/>
    <cellStyle name="Percent 2 4 4 2 3 2 2" xfId="29944"/>
    <cellStyle name="Percent 2 4 4 2 3 3" xfId="21919"/>
    <cellStyle name="Percent 2 4 4 2 4" xfId="15716"/>
    <cellStyle name="Percent 2 4 4 2 4 2" xfId="31881"/>
    <cellStyle name="Percent 2 4 4 2 5" xfId="9228"/>
    <cellStyle name="Percent 2 4 4 2 5 2" xfId="25395"/>
    <cellStyle name="Percent 2 4 4 2 6" xfId="7689"/>
    <cellStyle name="Percent 2 4 4 2 6 2" xfId="23856"/>
    <cellStyle name="Percent 2 4 4 2 7" xfId="17369"/>
    <cellStyle name="Percent 2 4 4 3" xfId="1535"/>
    <cellStyle name="Percent 2 4 4 3 2" xfId="3816"/>
    <cellStyle name="Percent 2 4 4 3 2 2" xfId="11849"/>
    <cellStyle name="Percent 2 4 4 3 2 2 2" xfId="28014"/>
    <cellStyle name="Percent 2 4 4 3 2 3" xfId="19989"/>
    <cellStyle name="Percent 2 4 4 3 3" xfId="6149"/>
    <cellStyle name="Percent 2 4 4 3 3 2" xfId="14176"/>
    <cellStyle name="Percent 2 4 4 3 3 2 2" xfId="30341"/>
    <cellStyle name="Percent 2 4 4 3 3 3" xfId="22316"/>
    <cellStyle name="Percent 2 4 4 3 4" xfId="16113"/>
    <cellStyle name="Percent 2 4 4 3 4 2" xfId="32278"/>
    <cellStyle name="Percent 2 4 4 3 5" xfId="9626"/>
    <cellStyle name="Percent 2 4 4 3 5 2" xfId="25792"/>
    <cellStyle name="Percent 2 4 4 3 6" xfId="8086"/>
    <cellStyle name="Percent 2 4 4 3 6 2" xfId="24253"/>
    <cellStyle name="Percent 2 4 4 3 7" xfId="17766"/>
    <cellStyle name="Percent 2 4 4 4" xfId="1951"/>
    <cellStyle name="Percent 2 4 4 4 2" xfId="4232"/>
    <cellStyle name="Percent 2 4 4 4 2 2" xfId="12264"/>
    <cellStyle name="Percent 2 4 4 4 2 2 2" xfId="28429"/>
    <cellStyle name="Percent 2 4 4 4 2 3" xfId="20404"/>
    <cellStyle name="Percent 2 4 4 4 3" xfId="6564"/>
    <cellStyle name="Percent 2 4 4 4 3 2" xfId="14591"/>
    <cellStyle name="Percent 2 4 4 4 3 2 2" xfId="30756"/>
    <cellStyle name="Percent 2 4 4 4 3 3" xfId="22731"/>
    <cellStyle name="Percent 2 4 4 4 4" xfId="16528"/>
    <cellStyle name="Percent 2 4 4 4 4 2" xfId="32693"/>
    <cellStyle name="Percent 2 4 4 4 5" xfId="10042"/>
    <cellStyle name="Percent 2 4 4 4 5 2" xfId="26207"/>
    <cellStyle name="Percent 2 4 4 4 6" xfId="8501"/>
    <cellStyle name="Percent 2 4 4 4 6 2" xfId="24668"/>
    <cellStyle name="Percent 2 4 4 4 7" xfId="18181"/>
    <cellStyle name="Percent 2 4 4 5" xfId="2350"/>
    <cellStyle name="Percent 2 4 4 5 2" xfId="4631"/>
    <cellStyle name="Percent 2 4 4 5 2 2" xfId="12661"/>
    <cellStyle name="Percent 2 4 4 5 2 2 2" xfId="28826"/>
    <cellStyle name="Percent 2 4 4 5 2 3" xfId="20801"/>
    <cellStyle name="Percent 2 4 4 5 3" xfId="6961"/>
    <cellStyle name="Percent 2 4 4 5 3 2" xfId="14988"/>
    <cellStyle name="Percent 2 4 4 5 3 2 2" xfId="31153"/>
    <cellStyle name="Percent 2 4 4 5 3 3" xfId="23128"/>
    <cellStyle name="Percent 2 4 4 5 4" xfId="10439"/>
    <cellStyle name="Percent 2 4 4 5 4 2" xfId="26604"/>
    <cellStyle name="Percent 2 4 4 5 5" xfId="18579"/>
    <cellStyle name="Percent 2 4 4 6" xfId="3010"/>
    <cellStyle name="Percent 2 4 4 6 2" xfId="5355"/>
    <cellStyle name="Percent 2 4 4 6 2 2" xfId="13382"/>
    <cellStyle name="Percent 2 4 4 6 2 2 2" xfId="29547"/>
    <cellStyle name="Percent 2 4 4 6 2 3" xfId="21522"/>
    <cellStyle name="Percent 2 4 4 6 3" xfId="11055"/>
    <cellStyle name="Percent 2 4 4 6 3 2" xfId="27220"/>
    <cellStyle name="Percent 2 4 4 6 4" xfId="19195"/>
    <cellStyle name="Percent 2 4 4 7" xfId="2761"/>
    <cellStyle name="Percent 2 4 4 7 2" xfId="10836"/>
    <cellStyle name="Percent 2 4 4 7 2 2" xfId="27001"/>
    <cellStyle name="Percent 2 4 4 7 3" xfId="18976"/>
    <cellStyle name="Percent 2 4 4 8" xfId="5025"/>
    <cellStyle name="Percent 2 4 4 8 2" xfId="13052"/>
    <cellStyle name="Percent 2 4 4 8 2 2" xfId="29217"/>
    <cellStyle name="Percent 2 4 4 8 3" xfId="21192"/>
    <cellStyle name="Percent 2 4 4 9" xfId="15319"/>
    <cellStyle name="Percent 2 4 4 9 2" xfId="31484"/>
    <cellStyle name="Percent 2 4 5" xfId="862"/>
    <cellStyle name="Percent 2 4 6" xfId="736"/>
    <cellStyle name="Percent 2 4 6 2" xfId="3090"/>
    <cellStyle name="Percent 2 4 6 2 2" xfId="11134"/>
    <cellStyle name="Percent 2 4 6 2 2 2" xfId="27299"/>
    <cellStyle name="Percent 2 4 6 2 3" xfId="19274"/>
    <cellStyle name="Percent 2 4 6 3" xfId="5434"/>
    <cellStyle name="Percent 2 4 6 3 2" xfId="13461"/>
    <cellStyle name="Percent 2 4 6 3 2 2" xfId="29626"/>
    <cellStyle name="Percent 2 4 6 3 3" xfId="21601"/>
    <cellStyle name="Percent 2 4 6 4" xfId="15398"/>
    <cellStyle name="Percent 2 4 6 4 2" xfId="31563"/>
    <cellStyle name="Percent 2 4 6 5" xfId="8910"/>
    <cellStyle name="Percent 2 4 6 5 2" xfId="25077"/>
    <cellStyle name="Percent 2 4 6 6" xfId="7371"/>
    <cellStyle name="Percent 2 4 6 6 2" xfId="23538"/>
    <cellStyle name="Percent 2 4 6 7" xfId="17051"/>
    <cellStyle name="Percent 2 4 7" xfId="1216"/>
    <cellStyle name="Percent 2 4 7 2" xfId="3497"/>
    <cellStyle name="Percent 2 4 7 2 2" xfId="11531"/>
    <cellStyle name="Percent 2 4 7 2 2 2" xfId="27696"/>
    <cellStyle name="Percent 2 4 7 2 3" xfId="19671"/>
    <cellStyle name="Percent 2 4 7 3" xfId="5831"/>
    <cellStyle name="Percent 2 4 7 3 2" xfId="13858"/>
    <cellStyle name="Percent 2 4 7 3 2 2" xfId="30023"/>
    <cellStyle name="Percent 2 4 7 3 3" xfId="21998"/>
    <cellStyle name="Percent 2 4 7 4" xfId="15795"/>
    <cellStyle name="Percent 2 4 7 4 2" xfId="31960"/>
    <cellStyle name="Percent 2 4 7 5" xfId="9307"/>
    <cellStyle name="Percent 2 4 7 5 2" xfId="25474"/>
    <cellStyle name="Percent 2 4 7 6" xfId="7768"/>
    <cellStyle name="Percent 2 4 7 6 2" xfId="23935"/>
    <cellStyle name="Percent 2 4 7 7" xfId="17448"/>
    <cellStyle name="Percent 2 4 8" xfId="1570"/>
    <cellStyle name="Percent 2 4 8 2" xfId="3851"/>
    <cellStyle name="Percent 2 4 8 2 2" xfId="11883"/>
    <cellStyle name="Percent 2 4 8 2 2 2" xfId="28048"/>
    <cellStyle name="Percent 2 4 8 2 3" xfId="20023"/>
    <cellStyle name="Percent 2 4 8 3" xfId="6183"/>
    <cellStyle name="Percent 2 4 8 3 2" xfId="14210"/>
    <cellStyle name="Percent 2 4 8 3 2 2" xfId="30375"/>
    <cellStyle name="Percent 2 4 8 3 3" xfId="22350"/>
    <cellStyle name="Percent 2 4 8 4" xfId="16147"/>
    <cellStyle name="Percent 2 4 8 4 2" xfId="32312"/>
    <cellStyle name="Percent 2 4 8 5" xfId="9661"/>
    <cellStyle name="Percent 2 4 8 5 2" xfId="25826"/>
    <cellStyle name="Percent 2 4 8 6" xfId="8120"/>
    <cellStyle name="Percent 2 4 8 6 2" xfId="24287"/>
    <cellStyle name="Percent 2 4 8 7" xfId="17800"/>
    <cellStyle name="Percent 2 4 9" xfId="1633"/>
    <cellStyle name="Percent 2 4 9 2" xfId="3914"/>
    <cellStyle name="Percent 2 4 9 2 2" xfId="11946"/>
    <cellStyle name="Percent 2 4 9 2 2 2" xfId="28111"/>
    <cellStyle name="Percent 2 4 9 2 3" xfId="20086"/>
    <cellStyle name="Percent 2 4 9 3" xfId="6246"/>
    <cellStyle name="Percent 2 4 9 3 2" xfId="14273"/>
    <cellStyle name="Percent 2 4 9 3 2 2" xfId="30438"/>
    <cellStyle name="Percent 2 4 9 3 3" xfId="22413"/>
    <cellStyle name="Percent 2 4 9 4" xfId="16210"/>
    <cellStyle name="Percent 2 4 9 4 2" xfId="32375"/>
    <cellStyle name="Percent 2 4 9 5" xfId="9724"/>
    <cellStyle name="Percent 2 4 9 5 2" xfId="25889"/>
    <cellStyle name="Percent 2 4 9 6" xfId="8183"/>
    <cellStyle name="Percent 2 4 9 6 2" xfId="24350"/>
    <cellStyle name="Percent 2 4 9 7" xfId="17863"/>
    <cellStyle name="Percent 2 5" xfId="547"/>
    <cellStyle name="Percent 2 5 10" xfId="4715"/>
    <cellStyle name="Percent 2 5 10 2" xfId="12742"/>
    <cellStyle name="Percent 2 5 10 2 2" xfId="28907"/>
    <cellStyle name="Percent 2 5 10 3" xfId="20882"/>
    <cellStyle name="Percent 2 5 11" xfId="15230"/>
    <cellStyle name="Percent 2 5 11 2" xfId="31395"/>
    <cellStyle name="Percent 2 5 12" xfId="8742"/>
    <cellStyle name="Percent 2 5 12 2" xfId="24909"/>
    <cellStyle name="Percent 2 5 13" xfId="7203"/>
    <cellStyle name="Percent 2 5 13 2" xfId="23370"/>
    <cellStyle name="Percent 2 5 14" xfId="16882"/>
    <cellStyle name="Percent 2 5 2" xfId="657"/>
    <cellStyle name="Percent 2 5 2 10" xfId="8832"/>
    <cellStyle name="Percent 2 5 2 10 2" xfId="24999"/>
    <cellStyle name="Percent 2 5 2 11" xfId="7293"/>
    <cellStyle name="Percent 2 5 2 11 2" xfId="23460"/>
    <cellStyle name="Percent 2 5 2 12" xfId="16973"/>
    <cellStyle name="Percent 2 5 2 2" xfId="1137"/>
    <cellStyle name="Percent 2 5 2 2 2" xfId="3418"/>
    <cellStyle name="Percent 2 5 2 2 2 2" xfId="11453"/>
    <cellStyle name="Percent 2 5 2 2 2 2 2" xfId="27618"/>
    <cellStyle name="Percent 2 5 2 2 2 3" xfId="19593"/>
    <cellStyle name="Percent 2 5 2 2 3" xfId="5753"/>
    <cellStyle name="Percent 2 5 2 2 3 2" xfId="13780"/>
    <cellStyle name="Percent 2 5 2 2 3 2 2" xfId="29945"/>
    <cellStyle name="Percent 2 5 2 2 3 3" xfId="21920"/>
    <cellStyle name="Percent 2 5 2 2 4" xfId="15717"/>
    <cellStyle name="Percent 2 5 2 2 4 2" xfId="31882"/>
    <cellStyle name="Percent 2 5 2 2 5" xfId="9229"/>
    <cellStyle name="Percent 2 5 2 2 5 2" xfId="25396"/>
    <cellStyle name="Percent 2 5 2 2 6" xfId="7690"/>
    <cellStyle name="Percent 2 5 2 2 6 2" xfId="23857"/>
    <cellStyle name="Percent 2 5 2 2 7" xfId="17370"/>
    <cellStyle name="Percent 2 5 2 3" xfId="1536"/>
    <cellStyle name="Percent 2 5 2 3 2" xfId="3817"/>
    <cellStyle name="Percent 2 5 2 3 2 2" xfId="11850"/>
    <cellStyle name="Percent 2 5 2 3 2 2 2" xfId="28015"/>
    <cellStyle name="Percent 2 5 2 3 2 3" xfId="19990"/>
    <cellStyle name="Percent 2 5 2 3 3" xfId="6150"/>
    <cellStyle name="Percent 2 5 2 3 3 2" xfId="14177"/>
    <cellStyle name="Percent 2 5 2 3 3 2 2" xfId="30342"/>
    <cellStyle name="Percent 2 5 2 3 3 3" xfId="22317"/>
    <cellStyle name="Percent 2 5 2 3 4" xfId="16114"/>
    <cellStyle name="Percent 2 5 2 3 4 2" xfId="32279"/>
    <cellStyle name="Percent 2 5 2 3 5" xfId="9627"/>
    <cellStyle name="Percent 2 5 2 3 5 2" xfId="25793"/>
    <cellStyle name="Percent 2 5 2 3 6" xfId="8087"/>
    <cellStyle name="Percent 2 5 2 3 6 2" xfId="24254"/>
    <cellStyle name="Percent 2 5 2 3 7" xfId="17767"/>
    <cellStyle name="Percent 2 5 2 4" xfId="1952"/>
    <cellStyle name="Percent 2 5 2 4 2" xfId="4233"/>
    <cellStyle name="Percent 2 5 2 4 2 2" xfId="12265"/>
    <cellStyle name="Percent 2 5 2 4 2 2 2" xfId="28430"/>
    <cellStyle name="Percent 2 5 2 4 2 3" xfId="20405"/>
    <cellStyle name="Percent 2 5 2 4 3" xfId="6565"/>
    <cellStyle name="Percent 2 5 2 4 3 2" xfId="14592"/>
    <cellStyle name="Percent 2 5 2 4 3 2 2" xfId="30757"/>
    <cellStyle name="Percent 2 5 2 4 3 3" xfId="22732"/>
    <cellStyle name="Percent 2 5 2 4 4" xfId="16529"/>
    <cellStyle name="Percent 2 5 2 4 4 2" xfId="32694"/>
    <cellStyle name="Percent 2 5 2 4 5" xfId="10043"/>
    <cellStyle name="Percent 2 5 2 4 5 2" xfId="26208"/>
    <cellStyle name="Percent 2 5 2 4 6" xfId="8502"/>
    <cellStyle name="Percent 2 5 2 4 6 2" xfId="24669"/>
    <cellStyle name="Percent 2 5 2 4 7" xfId="18182"/>
    <cellStyle name="Percent 2 5 2 5" xfId="2351"/>
    <cellStyle name="Percent 2 5 2 5 2" xfId="4632"/>
    <cellStyle name="Percent 2 5 2 5 2 2" xfId="12662"/>
    <cellStyle name="Percent 2 5 2 5 2 2 2" xfId="28827"/>
    <cellStyle name="Percent 2 5 2 5 2 3" xfId="20802"/>
    <cellStyle name="Percent 2 5 2 5 3" xfId="6962"/>
    <cellStyle name="Percent 2 5 2 5 3 2" xfId="14989"/>
    <cellStyle name="Percent 2 5 2 5 3 2 2" xfId="31154"/>
    <cellStyle name="Percent 2 5 2 5 3 3" xfId="23129"/>
    <cellStyle name="Percent 2 5 2 5 4" xfId="10440"/>
    <cellStyle name="Percent 2 5 2 5 4 2" xfId="26605"/>
    <cellStyle name="Percent 2 5 2 5 5" xfId="18580"/>
    <cellStyle name="Percent 2 5 2 6" xfId="3011"/>
    <cellStyle name="Percent 2 5 2 6 2" xfId="5356"/>
    <cellStyle name="Percent 2 5 2 6 2 2" xfId="13383"/>
    <cellStyle name="Percent 2 5 2 6 2 2 2" xfId="29548"/>
    <cellStyle name="Percent 2 5 2 6 2 3" xfId="21523"/>
    <cellStyle name="Percent 2 5 2 6 3" xfId="11056"/>
    <cellStyle name="Percent 2 5 2 6 3 2" xfId="27221"/>
    <cellStyle name="Percent 2 5 2 6 4" xfId="19196"/>
    <cellStyle name="Percent 2 5 2 7" xfId="2762"/>
    <cellStyle name="Percent 2 5 2 7 2" xfId="10837"/>
    <cellStyle name="Percent 2 5 2 7 2 2" xfId="27002"/>
    <cellStyle name="Percent 2 5 2 7 3" xfId="18977"/>
    <cellStyle name="Percent 2 5 2 8" xfId="5026"/>
    <cellStyle name="Percent 2 5 2 8 2" xfId="13053"/>
    <cellStyle name="Percent 2 5 2 8 2 2" xfId="29218"/>
    <cellStyle name="Percent 2 5 2 8 3" xfId="21193"/>
    <cellStyle name="Percent 2 5 2 9" xfId="15320"/>
    <cellStyle name="Percent 2 5 2 9 2" xfId="31485"/>
    <cellStyle name="Percent 2 5 3" xfId="1039"/>
    <cellStyle name="Percent 2 5 3 2" xfId="3328"/>
    <cellStyle name="Percent 2 5 3 2 2" xfId="11363"/>
    <cellStyle name="Percent 2 5 3 2 2 2" xfId="27528"/>
    <cellStyle name="Percent 2 5 3 2 3" xfId="19503"/>
    <cellStyle name="Percent 2 5 3 3" xfId="5663"/>
    <cellStyle name="Percent 2 5 3 3 2" xfId="13690"/>
    <cellStyle name="Percent 2 5 3 3 2 2" xfId="29855"/>
    <cellStyle name="Percent 2 5 3 3 3" xfId="21830"/>
    <cellStyle name="Percent 2 5 3 4" xfId="15627"/>
    <cellStyle name="Percent 2 5 3 4 2" xfId="31792"/>
    <cellStyle name="Percent 2 5 3 5" xfId="9139"/>
    <cellStyle name="Percent 2 5 3 5 2" xfId="25306"/>
    <cellStyle name="Percent 2 5 3 6" xfId="7600"/>
    <cellStyle name="Percent 2 5 3 6 2" xfId="23767"/>
    <cellStyle name="Percent 2 5 3 7" xfId="17280"/>
    <cellStyle name="Percent 2 5 4" xfId="1446"/>
    <cellStyle name="Percent 2 5 4 2" xfId="3727"/>
    <cellStyle name="Percent 2 5 4 2 2" xfId="11760"/>
    <cellStyle name="Percent 2 5 4 2 2 2" xfId="27925"/>
    <cellStyle name="Percent 2 5 4 2 3" xfId="19900"/>
    <cellStyle name="Percent 2 5 4 3" xfId="6060"/>
    <cellStyle name="Percent 2 5 4 3 2" xfId="14087"/>
    <cellStyle name="Percent 2 5 4 3 2 2" xfId="30252"/>
    <cellStyle name="Percent 2 5 4 3 3" xfId="22227"/>
    <cellStyle name="Percent 2 5 4 4" xfId="16024"/>
    <cellStyle name="Percent 2 5 4 4 2" xfId="32189"/>
    <cellStyle name="Percent 2 5 4 5" xfId="9537"/>
    <cellStyle name="Percent 2 5 4 5 2" xfId="25703"/>
    <cellStyle name="Percent 2 5 4 6" xfId="7997"/>
    <cellStyle name="Percent 2 5 4 6 2" xfId="24164"/>
    <cellStyle name="Percent 2 5 4 7" xfId="17677"/>
    <cellStyle name="Percent 2 5 5" xfId="1572"/>
    <cellStyle name="Percent 2 5 5 2" xfId="3853"/>
    <cellStyle name="Percent 2 5 5 2 2" xfId="11885"/>
    <cellStyle name="Percent 2 5 5 2 2 2" xfId="28050"/>
    <cellStyle name="Percent 2 5 5 2 3" xfId="20025"/>
    <cellStyle name="Percent 2 5 5 3" xfId="6185"/>
    <cellStyle name="Percent 2 5 5 3 2" xfId="14212"/>
    <cellStyle name="Percent 2 5 5 3 2 2" xfId="30377"/>
    <cellStyle name="Percent 2 5 5 3 3" xfId="22352"/>
    <cellStyle name="Percent 2 5 5 4" xfId="16149"/>
    <cellStyle name="Percent 2 5 5 4 2" xfId="32314"/>
    <cellStyle name="Percent 2 5 5 5" xfId="9663"/>
    <cellStyle name="Percent 2 5 5 5 2" xfId="25828"/>
    <cellStyle name="Percent 2 5 5 6" xfId="8122"/>
    <cellStyle name="Percent 2 5 5 6 2" xfId="24289"/>
    <cellStyle name="Percent 2 5 5 7" xfId="17802"/>
    <cellStyle name="Percent 2 5 6" xfId="1862"/>
    <cellStyle name="Percent 2 5 6 2" xfId="4143"/>
    <cellStyle name="Percent 2 5 6 2 2" xfId="12175"/>
    <cellStyle name="Percent 2 5 6 2 2 2" xfId="28340"/>
    <cellStyle name="Percent 2 5 6 2 3" xfId="20315"/>
    <cellStyle name="Percent 2 5 6 3" xfId="6475"/>
    <cellStyle name="Percent 2 5 6 3 2" xfId="14502"/>
    <cellStyle name="Percent 2 5 6 3 2 2" xfId="30667"/>
    <cellStyle name="Percent 2 5 6 3 3" xfId="22642"/>
    <cellStyle name="Percent 2 5 6 4" xfId="16439"/>
    <cellStyle name="Percent 2 5 6 4 2" xfId="32604"/>
    <cellStyle name="Percent 2 5 6 5" xfId="9953"/>
    <cellStyle name="Percent 2 5 6 5 2" xfId="26118"/>
    <cellStyle name="Percent 2 5 6 6" xfId="8412"/>
    <cellStyle name="Percent 2 5 6 6 2" xfId="24579"/>
    <cellStyle name="Percent 2 5 6 7" xfId="18092"/>
    <cellStyle name="Percent 2 5 7" xfId="2261"/>
    <cellStyle name="Percent 2 5 7 2" xfId="4542"/>
    <cellStyle name="Percent 2 5 7 2 2" xfId="12572"/>
    <cellStyle name="Percent 2 5 7 2 2 2" xfId="28737"/>
    <cellStyle name="Percent 2 5 7 2 3" xfId="20712"/>
    <cellStyle name="Percent 2 5 7 3" xfId="6872"/>
    <cellStyle name="Percent 2 5 7 3 2" xfId="14899"/>
    <cellStyle name="Percent 2 5 7 3 2 2" xfId="31064"/>
    <cellStyle name="Percent 2 5 7 3 3" xfId="23039"/>
    <cellStyle name="Percent 2 5 7 4" xfId="10350"/>
    <cellStyle name="Percent 2 5 7 4 2" xfId="26515"/>
    <cellStyle name="Percent 2 5 7 5" xfId="18490"/>
    <cellStyle name="Percent 2 5 8" xfId="2909"/>
    <cellStyle name="Percent 2 5 8 2" xfId="5266"/>
    <cellStyle name="Percent 2 5 8 2 2" xfId="13293"/>
    <cellStyle name="Percent 2 5 8 2 2 2" xfId="29458"/>
    <cellStyle name="Percent 2 5 8 2 3" xfId="21433"/>
    <cellStyle name="Percent 2 5 8 3" xfId="10966"/>
    <cellStyle name="Percent 2 5 8 3 2" xfId="27131"/>
    <cellStyle name="Percent 2 5 8 4" xfId="19106"/>
    <cellStyle name="Percent 2 5 9" xfId="2370"/>
    <cellStyle name="Percent 2 5 9 2" xfId="10458"/>
    <cellStyle name="Percent 2 5 9 2 2" xfId="26623"/>
    <cellStyle name="Percent 2 5 9 3" xfId="18598"/>
    <cellStyle name="Percent 2 6" xfId="858"/>
    <cellStyle name="Percent 2 7" xfId="694"/>
    <cellStyle name="Percent 2 7 2" xfId="3048"/>
    <cellStyle name="Percent 2 7 2 2" xfId="11092"/>
    <cellStyle name="Percent 2 7 2 2 2" xfId="27257"/>
    <cellStyle name="Percent 2 7 2 3" xfId="19232"/>
    <cellStyle name="Percent 2 7 3" xfId="5392"/>
    <cellStyle name="Percent 2 7 3 2" xfId="13419"/>
    <cellStyle name="Percent 2 7 3 2 2" xfId="29584"/>
    <cellStyle name="Percent 2 7 3 3" xfId="21559"/>
    <cellStyle name="Percent 2 7 4" xfId="15356"/>
    <cellStyle name="Percent 2 7 4 2" xfId="31521"/>
    <cellStyle name="Percent 2 7 5" xfId="8868"/>
    <cellStyle name="Percent 2 7 5 2" xfId="25035"/>
    <cellStyle name="Percent 2 7 6" xfId="7329"/>
    <cellStyle name="Percent 2 7 6 2" xfId="23496"/>
    <cellStyle name="Percent 2 7 7" xfId="17009"/>
    <cellStyle name="Percent 2 8" xfId="1174"/>
    <cellStyle name="Percent 2 8 2" xfId="3455"/>
    <cellStyle name="Percent 2 8 2 2" xfId="11489"/>
    <cellStyle name="Percent 2 8 2 2 2" xfId="27654"/>
    <cellStyle name="Percent 2 8 2 3" xfId="19629"/>
    <cellStyle name="Percent 2 8 3" xfId="5789"/>
    <cellStyle name="Percent 2 8 3 2" xfId="13816"/>
    <cellStyle name="Percent 2 8 3 2 2" xfId="29981"/>
    <cellStyle name="Percent 2 8 3 3" xfId="21956"/>
    <cellStyle name="Percent 2 8 4" xfId="15753"/>
    <cellStyle name="Percent 2 8 4 2" xfId="31918"/>
    <cellStyle name="Percent 2 8 5" xfId="9265"/>
    <cellStyle name="Percent 2 8 5 2" xfId="25432"/>
    <cellStyle name="Percent 2 8 6" xfId="7726"/>
    <cellStyle name="Percent 2 8 6 2" xfId="23893"/>
    <cellStyle name="Percent 2 8 7" xfId="17406"/>
    <cellStyle name="Percent 2 9" xfId="1557"/>
    <cellStyle name="Percent 2 9 2" xfId="3838"/>
    <cellStyle name="Percent 2 9 2 2" xfId="11870"/>
    <cellStyle name="Percent 2 9 2 2 2" xfId="28035"/>
    <cellStyle name="Percent 2 9 2 3" xfId="20010"/>
    <cellStyle name="Percent 2 9 3" xfId="6170"/>
    <cellStyle name="Percent 2 9 3 2" xfId="14197"/>
    <cellStyle name="Percent 2 9 3 2 2" xfId="30362"/>
    <cellStyle name="Percent 2 9 3 3" xfId="22337"/>
    <cellStyle name="Percent 2 9 4" xfId="16134"/>
    <cellStyle name="Percent 2 9 4 2" xfId="32299"/>
    <cellStyle name="Percent 2 9 5" xfId="9648"/>
    <cellStyle name="Percent 2 9 5 2" xfId="25813"/>
    <cellStyle name="Percent 2 9 6" xfId="8107"/>
    <cellStyle name="Percent 2 9 6 2" xfId="24274"/>
    <cellStyle name="Percent 2 9 7" xfId="17787"/>
    <cellStyle name="Percent 3" xfId="253"/>
    <cellStyle name="Percent 3 2" xfId="254"/>
    <cellStyle name="Percent 3 2 2" xfId="549"/>
    <cellStyle name="Percent 3 2 3" xfId="2553"/>
    <cellStyle name="Percent 3 3" xfId="550"/>
    <cellStyle name="Percent 3 3 2" xfId="551"/>
    <cellStyle name="Percent 3 3 2 2" xfId="1041"/>
    <cellStyle name="Percent 3 3 3" xfId="2673"/>
    <cellStyle name="Percent 3 4" xfId="552"/>
    <cellStyle name="Percent 3 4 2" xfId="1042"/>
    <cellStyle name="Percent 3 5" xfId="548"/>
    <cellStyle name="Percent 3 5 2" xfId="1040"/>
    <cellStyle name="Percent 3 6" xfId="863"/>
    <cellStyle name="Percent 4" xfId="255"/>
    <cellStyle name="Percent 4 10" xfId="1176"/>
    <cellStyle name="Percent 4 10 2" xfId="3457"/>
    <cellStyle name="Percent 4 10 2 2" xfId="11491"/>
    <cellStyle name="Percent 4 10 2 2 2" xfId="27656"/>
    <cellStyle name="Percent 4 10 2 3" xfId="19631"/>
    <cellStyle name="Percent 4 10 3" xfId="5791"/>
    <cellStyle name="Percent 4 10 3 2" xfId="13818"/>
    <cellStyle name="Percent 4 10 3 2 2" xfId="29983"/>
    <cellStyle name="Percent 4 10 3 3" xfId="21958"/>
    <cellStyle name="Percent 4 10 4" xfId="15755"/>
    <cellStyle name="Percent 4 10 4 2" xfId="31920"/>
    <cellStyle name="Percent 4 10 5" xfId="9267"/>
    <cellStyle name="Percent 4 10 5 2" xfId="25434"/>
    <cellStyle name="Percent 4 10 6" xfId="7728"/>
    <cellStyle name="Percent 4 10 6 2" xfId="23895"/>
    <cellStyle name="Percent 4 10 7" xfId="17408"/>
    <cellStyle name="Percent 4 11" xfId="1559"/>
    <cellStyle name="Percent 4 11 2" xfId="3840"/>
    <cellStyle name="Percent 4 11 2 2" xfId="11872"/>
    <cellStyle name="Percent 4 11 2 2 2" xfId="28037"/>
    <cellStyle name="Percent 4 11 2 3" xfId="20012"/>
    <cellStyle name="Percent 4 11 3" xfId="6172"/>
    <cellStyle name="Percent 4 11 3 2" xfId="14199"/>
    <cellStyle name="Percent 4 11 3 2 2" xfId="30364"/>
    <cellStyle name="Percent 4 11 3 3" xfId="22339"/>
    <cellStyle name="Percent 4 11 4" xfId="16136"/>
    <cellStyle name="Percent 4 11 4 2" xfId="32301"/>
    <cellStyle name="Percent 4 11 5" xfId="9650"/>
    <cellStyle name="Percent 4 11 5 2" xfId="25815"/>
    <cellStyle name="Percent 4 11 6" xfId="8109"/>
    <cellStyle name="Percent 4 11 6 2" xfId="24276"/>
    <cellStyle name="Percent 4 11 7" xfId="17789"/>
    <cellStyle name="Percent 4 12" xfId="1593"/>
    <cellStyle name="Percent 4 12 2" xfId="3874"/>
    <cellStyle name="Percent 4 12 2 2" xfId="11906"/>
    <cellStyle name="Percent 4 12 2 2 2" xfId="28071"/>
    <cellStyle name="Percent 4 12 2 3" xfId="20046"/>
    <cellStyle name="Percent 4 12 3" xfId="6206"/>
    <cellStyle name="Percent 4 12 3 2" xfId="14233"/>
    <cellStyle name="Percent 4 12 3 2 2" xfId="30398"/>
    <cellStyle name="Percent 4 12 3 3" xfId="22373"/>
    <cellStyle name="Percent 4 12 4" xfId="16170"/>
    <cellStyle name="Percent 4 12 4 2" xfId="32335"/>
    <cellStyle name="Percent 4 12 5" xfId="9684"/>
    <cellStyle name="Percent 4 12 5 2" xfId="25849"/>
    <cellStyle name="Percent 4 12 6" xfId="8143"/>
    <cellStyle name="Percent 4 12 6 2" xfId="24310"/>
    <cellStyle name="Percent 4 12 7" xfId="17823"/>
    <cellStyle name="Percent 4 13" xfId="1991"/>
    <cellStyle name="Percent 4 13 2" xfId="4272"/>
    <cellStyle name="Percent 4 13 2 2" xfId="12303"/>
    <cellStyle name="Percent 4 13 2 2 2" xfId="28468"/>
    <cellStyle name="Percent 4 13 2 3" xfId="20443"/>
    <cellStyle name="Percent 4 13 3" xfId="6603"/>
    <cellStyle name="Percent 4 13 3 2" xfId="14630"/>
    <cellStyle name="Percent 4 13 3 2 2" xfId="30795"/>
    <cellStyle name="Percent 4 13 3 3" xfId="22770"/>
    <cellStyle name="Percent 4 13 4" xfId="10081"/>
    <cellStyle name="Percent 4 13 4 2" xfId="26246"/>
    <cellStyle name="Percent 4 13 5" xfId="18221"/>
    <cellStyle name="Percent 4 2" xfId="256"/>
    <cellStyle name="Percent 4 2 10" xfId="2439"/>
    <cellStyle name="Percent 4 2 10 2" xfId="5098"/>
    <cellStyle name="Percent 4 2 10 2 2" xfId="13125"/>
    <cellStyle name="Percent 4 2 10 2 2 2" xfId="29290"/>
    <cellStyle name="Percent 4 2 10 2 3" xfId="21265"/>
    <cellStyle name="Percent 4 2 10 3" xfId="10527"/>
    <cellStyle name="Percent 4 2 10 3 2" xfId="26692"/>
    <cellStyle name="Percent 4 2 10 4" xfId="18667"/>
    <cellStyle name="Percent 4 2 11" xfId="4716"/>
    <cellStyle name="Percent 4 2 11 2" xfId="12743"/>
    <cellStyle name="Percent 4 2 11 2 2" xfId="28908"/>
    <cellStyle name="Percent 4 2 11 3" xfId="20883"/>
    <cellStyle name="Percent 4 2 12" xfId="15062"/>
    <cellStyle name="Percent 4 2 12 2" xfId="31227"/>
    <cellStyle name="Percent 4 2 13" xfId="8574"/>
    <cellStyle name="Percent 4 2 13 2" xfId="24741"/>
    <cellStyle name="Percent 4 2 14" xfId="7035"/>
    <cellStyle name="Percent 4 2 14 2" xfId="23202"/>
    <cellStyle name="Percent 4 2 15" xfId="16601"/>
    <cellStyle name="Percent 4 2 15 2" xfId="32766"/>
    <cellStyle name="Percent 4 2 16" xfId="16714"/>
    <cellStyle name="Percent 4 2 2" xfId="317"/>
    <cellStyle name="Percent 4 2 2 10" xfId="7091"/>
    <cellStyle name="Percent 4 2 2 10 2" xfId="23258"/>
    <cellStyle name="Percent 4 2 2 11" xfId="16657"/>
    <cellStyle name="Percent 4 2 2 11 2" xfId="32822"/>
    <cellStyle name="Percent 4 2 2 12" xfId="16770"/>
    <cellStyle name="Percent 4 2 2 2" xfId="921"/>
    <cellStyle name="Percent 4 2 2 2 2" xfId="3216"/>
    <cellStyle name="Percent 4 2 2 2 2 2" xfId="11251"/>
    <cellStyle name="Percent 4 2 2 2 2 2 2" xfId="27416"/>
    <cellStyle name="Percent 4 2 2 2 2 3" xfId="19391"/>
    <cellStyle name="Percent 4 2 2 2 3" xfId="5551"/>
    <cellStyle name="Percent 4 2 2 2 3 2" xfId="13578"/>
    <cellStyle name="Percent 4 2 2 2 3 2 2" xfId="29743"/>
    <cellStyle name="Percent 4 2 2 2 3 3" xfId="21718"/>
    <cellStyle name="Percent 4 2 2 2 4" xfId="15515"/>
    <cellStyle name="Percent 4 2 2 2 4 2" xfId="31680"/>
    <cellStyle name="Percent 4 2 2 2 5" xfId="9027"/>
    <cellStyle name="Percent 4 2 2 2 5 2" xfId="25194"/>
    <cellStyle name="Percent 4 2 2 2 6" xfId="7488"/>
    <cellStyle name="Percent 4 2 2 2 6 2" xfId="23655"/>
    <cellStyle name="Percent 4 2 2 2 7" xfId="17168"/>
    <cellStyle name="Percent 4 2 2 3" xfId="1334"/>
    <cellStyle name="Percent 4 2 2 3 2" xfId="3615"/>
    <cellStyle name="Percent 4 2 2 3 2 2" xfId="11648"/>
    <cellStyle name="Percent 4 2 2 3 2 2 2" xfId="27813"/>
    <cellStyle name="Percent 4 2 2 3 2 3" xfId="19788"/>
    <cellStyle name="Percent 4 2 2 3 3" xfId="5948"/>
    <cellStyle name="Percent 4 2 2 3 3 2" xfId="13975"/>
    <cellStyle name="Percent 4 2 2 3 3 2 2" xfId="30140"/>
    <cellStyle name="Percent 4 2 2 3 3 3" xfId="22115"/>
    <cellStyle name="Percent 4 2 2 3 4" xfId="15912"/>
    <cellStyle name="Percent 4 2 2 3 4 2" xfId="32077"/>
    <cellStyle name="Percent 4 2 2 3 5" xfId="9425"/>
    <cellStyle name="Percent 4 2 2 3 5 2" xfId="25591"/>
    <cellStyle name="Percent 4 2 2 3 6" xfId="7885"/>
    <cellStyle name="Percent 4 2 2 3 6 2" xfId="24052"/>
    <cellStyle name="Percent 4 2 2 3 7" xfId="17565"/>
    <cellStyle name="Percent 4 2 2 4" xfId="1750"/>
    <cellStyle name="Percent 4 2 2 4 2" xfId="4031"/>
    <cellStyle name="Percent 4 2 2 4 2 2" xfId="12063"/>
    <cellStyle name="Percent 4 2 2 4 2 2 2" xfId="28228"/>
    <cellStyle name="Percent 4 2 2 4 2 3" xfId="20203"/>
    <cellStyle name="Percent 4 2 2 4 3" xfId="6363"/>
    <cellStyle name="Percent 4 2 2 4 3 2" xfId="14390"/>
    <cellStyle name="Percent 4 2 2 4 3 2 2" xfId="30555"/>
    <cellStyle name="Percent 4 2 2 4 3 3" xfId="22530"/>
    <cellStyle name="Percent 4 2 2 4 4" xfId="16327"/>
    <cellStyle name="Percent 4 2 2 4 4 2" xfId="32492"/>
    <cellStyle name="Percent 4 2 2 4 5" xfId="9841"/>
    <cellStyle name="Percent 4 2 2 4 5 2" xfId="26006"/>
    <cellStyle name="Percent 4 2 2 4 6" xfId="8300"/>
    <cellStyle name="Percent 4 2 2 4 6 2" xfId="24467"/>
    <cellStyle name="Percent 4 2 2 4 7" xfId="17980"/>
    <cellStyle name="Percent 4 2 2 5" xfId="2149"/>
    <cellStyle name="Percent 4 2 2 5 2" xfId="4430"/>
    <cellStyle name="Percent 4 2 2 5 2 2" xfId="12460"/>
    <cellStyle name="Percent 4 2 2 5 2 2 2" xfId="28625"/>
    <cellStyle name="Percent 4 2 2 5 2 3" xfId="20600"/>
    <cellStyle name="Percent 4 2 2 5 3" xfId="6760"/>
    <cellStyle name="Percent 4 2 2 5 3 2" xfId="14787"/>
    <cellStyle name="Percent 4 2 2 5 3 2 2" xfId="30952"/>
    <cellStyle name="Percent 4 2 2 5 3 3" xfId="22927"/>
    <cellStyle name="Percent 4 2 2 5 4" xfId="10238"/>
    <cellStyle name="Percent 4 2 2 5 4 2" xfId="26403"/>
    <cellStyle name="Percent 4 2 2 5 5" xfId="18378"/>
    <cellStyle name="Percent 4 2 2 6" xfId="2495"/>
    <cellStyle name="Percent 4 2 2 6 2" xfId="5154"/>
    <cellStyle name="Percent 4 2 2 6 2 2" xfId="13181"/>
    <cellStyle name="Percent 4 2 2 6 2 2 2" xfId="29346"/>
    <cellStyle name="Percent 4 2 2 6 2 3" xfId="21321"/>
    <cellStyle name="Percent 4 2 2 6 3" xfId="10583"/>
    <cellStyle name="Percent 4 2 2 6 3 2" xfId="26748"/>
    <cellStyle name="Percent 4 2 2 6 4" xfId="18723"/>
    <cellStyle name="Percent 4 2 2 7" xfId="4831"/>
    <cellStyle name="Percent 4 2 2 7 2" xfId="12858"/>
    <cellStyle name="Percent 4 2 2 7 2 2" xfId="29023"/>
    <cellStyle name="Percent 4 2 2 7 3" xfId="20998"/>
    <cellStyle name="Percent 4 2 2 8" xfId="15118"/>
    <cellStyle name="Percent 4 2 2 8 2" xfId="31283"/>
    <cellStyle name="Percent 4 2 2 9" xfId="8630"/>
    <cellStyle name="Percent 4 2 2 9 2" xfId="24797"/>
    <cellStyle name="Percent 4 2 3" xfId="554"/>
    <cellStyle name="Percent 4 2 3 10" xfId="8743"/>
    <cellStyle name="Percent 4 2 3 10 2" xfId="24910"/>
    <cellStyle name="Percent 4 2 3 11" xfId="7204"/>
    <cellStyle name="Percent 4 2 3 11 2" xfId="23371"/>
    <cellStyle name="Percent 4 2 3 12" xfId="16883"/>
    <cellStyle name="Percent 4 2 3 2" xfId="1044"/>
    <cellStyle name="Percent 4 2 3 2 2" xfId="3329"/>
    <cellStyle name="Percent 4 2 3 2 2 2" xfId="11364"/>
    <cellStyle name="Percent 4 2 3 2 2 2 2" xfId="27529"/>
    <cellStyle name="Percent 4 2 3 2 2 3" xfId="19504"/>
    <cellStyle name="Percent 4 2 3 2 3" xfId="5664"/>
    <cellStyle name="Percent 4 2 3 2 3 2" xfId="13691"/>
    <cellStyle name="Percent 4 2 3 2 3 2 2" xfId="29856"/>
    <cellStyle name="Percent 4 2 3 2 3 3" xfId="21831"/>
    <cellStyle name="Percent 4 2 3 2 4" xfId="15628"/>
    <cellStyle name="Percent 4 2 3 2 4 2" xfId="31793"/>
    <cellStyle name="Percent 4 2 3 2 5" xfId="9140"/>
    <cellStyle name="Percent 4 2 3 2 5 2" xfId="25307"/>
    <cellStyle name="Percent 4 2 3 2 6" xfId="7601"/>
    <cellStyle name="Percent 4 2 3 2 6 2" xfId="23768"/>
    <cellStyle name="Percent 4 2 3 2 7" xfId="17281"/>
    <cellStyle name="Percent 4 2 3 3" xfId="1447"/>
    <cellStyle name="Percent 4 2 3 3 2" xfId="3728"/>
    <cellStyle name="Percent 4 2 3 3 2 2" xfId="11761"/>
    <cellStyle name="Percent 4 2 3 3 2 2 2" xfId="27926"/>
    <cellStyle name="Percent 4 2 3 3 2 3" xfId="19901"/>
    <cellStyle name="Percent 4 2 3 3 3" xfId="6061"/>
    <cellStyle name="Percent 4 2 3 3 3 2" xfId="14088"/>
    <cellStyle name="Percent 4 2 3 3 3 2 2" xfId="30253"/>
    <cellStyle name="Percent 4 2 3 3 3 3" xfId="22228"/>
    <cellStyle name="Percent 4 2 3 3 4" xfId="16025"/>
    <cellStyle name="Percent 4 2 3 3 4 2" xfId="32190"/>
    <cellStyle name="Percent 4 2 3 3 5" xfId="9538"/>
    <cellStyle name="Percent 4 2 3 3 5 2" xfId="25704"/>
    <cellStyle name="Percent 4 2 3 3 6" xfId="7998"/>
    <cellStyle name="Percent 4 2 3 3 6 2" xfId="24165"/>
    <cellStyle name="Percent 4 2 3 3 7" xfId="17678"/>
    <cellStyle name="Percent 4 2 3 4" xfId="1863"/>
    <cellStyle name="Percent 4 2 3 4 2" xfId="4144"/>
    <cellStyle name="Percent 4 2 3 4 2 2" xfId="12176"/>
    <cellStyle name="Percent 4 2 3 4 2 2 2" xfId="28341"/>
    <cellStyle name="Percent 4 2 3 4 2 3" xfId="20316"/>
    <cellStyle name="Percent 4 2 3 4 3" xfId="6476"/>
    <cellStyle name="Percent 4 2 3 4 3 2" xfId="14503"/>
    <cellStyle name="Percent 4 2 3 4 3 2 2" xfId="30668"/>
    <cellStyle name="Percent 4 2 3 4 3 3" xfId="22643"/>
    <cellStyle name="Percent 4 2 3 4 4" xfId="16440"/>
    <cellStyle name="Percent 4 2 3 4 4 2" xfId="32605"/>
    <cellStyle name="Percent 4 2 3 4 5" xfId="9954"/>
    <cellStyle name="Percent 4 2 3 4 5 2" xfId="26119"/>
    <cellStyle name="Percent 4 2 3 4 6" xfId="8413"/>
    <cellStyle name="Percent 4 2 3 4 6 2" xfId="24580"/>
    <cellStyle name="Percent 4 2 3 4 7" xfId="18093"/>
    <cellStyle name="Percent 4 2 3 5" xfId="2262"/>
    <cellStyle name="Percent 4 2 3 5 2" xfId="4543"/>
    <cellStyle name="Percent 4 2 3 5 2 2" xfId="12573"/>
    <cellStyle name="Percent 4 2 3 5 2 2 2" xfId="28738"/>
    <cellStyle name="Percent 4 2 3 5 2 3" xfId="20713"/>
    <cellStyle name="Percent 4 2 3 5 3" xfId="6873"/>
    <cellStyle name="Percent 4 2 3 5 3 2" xfId="14900"/>
    <cellStyle name="Percent 4 2 3 5 3 2 2" xfId="31065"/>
    <cellStyle name="Percent 4 2 3 5 3 3" xfId="23040"/>
    <cellStyle name="Percent 4 2 3 5 4" xfId="10351"/>
    <cellStyle name="Percent 4 2 3 5 4 2" xfId="26516"/>
    <cellStyle name="Percent 4 2 3 5 5" xfId="18491"/>
    <cellStyle name="Percent 4 2 3 6" xfId="2916"/>
    <cellStyle name="Percent 4 2 3 6 2" xfId="5267"/>
    <cellStyle name="Percent 4 2 3 6 2 2" xfId="13294"/>
    <cellStyle name="Percent 4 2 3 6 2 2 2" xfId="29459"/>
    <cellStyle name="Percent 4 2 3 6 2 3" xfId="21434"/>
    <cellStyle name="Percent 4 2 3 6 3" xfId="10967"/>
    <cellStyle name="Percent 4 2 3 6 3 2" xfId="27132"/>
    <cellStyle name="Percent 4 2 3 6 4" xfId="19107"/>
    <cellStyle name="Percent 4 2 3 7" xfId="2674"/>
    <cellStyle name="Percent 4 2 3 7 2" xfId="10749"/>
    <cellStyle name="Percent 4 2 3 7 2 2" xfId="26914"/>
    <cellStyle name="Percent 4 2 3 7 3" xfId="18889"/>
    <cellStyle name="Percent 4 2 3 8" xfId="4938"/>
    <cellStyle name="Percent 4 2 3 8 2" xfId="12965"/>
    <cellStyle name="Percent 4 2 3 8 2 2" xfId="29130"/>
    <cellStyle name="Percent 4 2 3 8 3" xfId="21105"/>
    <cellStyle name="Percent 4 2 3 9" xfId="15231"/>
    <cellStyle name="Percent 4 2 3 9 2" xfId="31396"/>
    <cellStyle name="Percent 4 2 4" xfId="659"/>
    <cellStyle name="Percent 4 2 4 10" xfId="8833"/>
    <cellStyle name="Percent 4 2 4 10 2" xfId="25000"/>
    <cellStyle name="Percent 4 2 4 11" xfId="7294"/>
    <cellStyle name="Percent 4 2 4 11 2" xfId="23461"/>
    <cellStyle name="Percent 4 2 4 12" xfId="16974"/>
    <cellStyle name="Percent 4 2 4 2" xfId="1138"/>
    <cellStyle name="Percent 4 2 4 2 2" xfId="3419"/>
    <cellStyle name="Percent 4 2 4 2 2 2" xfId="11454"/>
    <cellStyle name="Percent 4 2 4 2 2 2 2" xfId="27619"/>
    <cellStyle name="Percent 4 2 4 2 2 3" xfId="19594"/>
    <cellStyle name="Percent 4 2 4 2 3" xfId="5754"/>
    <cellStyle name="Percent 4 2 4 2 3 2" xfId="13781"/>
    <cellStyle name="Percent 4 2 4 2 3 2 2" xfId="29946"/>
    <cellStyle name="Percent 4 2 4 2 3 3" xfId="21921"/>
    <cellStyle name="Percent 4 2 4 2 4" xfId="15718"/>
    <cellStyle name="Percent 4 2 4 2 4 2" xfId="31883"/>
    <cellStyle name="Percent 4 2 4 2 5" xfId="9230"/>
    <cellStyle name="Percent 4 2 4 2 5 2" xfId="25397"/>
    <cellStyle name="Percent 4 2 4 2 6" xfId="7691"/>
    <cellStyle name="Percent 4 2 4 2 6 2" xfId="23858"/>
    <cellStyle name="Percent 4 2 4 2 7" xfId="17371"/>
    <cellStyle name="Percent 4 2 4 3" xfId="1537"/>
    <cellStyle name="Percent 4 2 4 3 2" xfId="3818"/>
    <cellStyle name="Percent 4 2 4 3 2 2" xfId="11851"/>
    <cellStyle name="Percent 4 2 4 3 2 2 2" xfId="28016"/>
    <cellStyle name="Percent 4 2 4 3 2 3" xfId="19991"/>
    <cellStyle name="Percent 4 2 4 3 3" xfId="6151"/>
    <cellStyle name="Percent 4 2 4 3 3 2" xfId="14178"/>
    <cellStyle name="Percent 4 2 4 3 3 2 2" xfId="30343"/>
    <cellStyle name="Percent 4 2 4 3 3 3" xfId="22318"/>
    <cellStyle name="Percent 4 2 4 3 4" xfId="16115"/>
    <cellStyle name="Percent 4 2 4 3 4 2" xfId="32280"/>
    <cellStyle name="Percent 4 2 4 3 5" xfId="9628"/>
    <cellStyle name="Percent 4 2 4 3 5 2" xfId="25794"/>
    <cellStyle name="Percent 4 2 4 3 6" xfId="8088"/>
    <cellStyle name="Percent 4 2 4 3 6 2" xfId="24255"/>
    <cellStyle name="Percent 4 2 4 3 7" xfId="17768"/>
    <cellStyle name="Percent 4 2 4 4" xfId="1953"/>
    <cellStyle name="Percent 4 2 4 4 2" xfId="4234"/>
    <cellStyle name="Percent 4 2 4 4 2 2" xfId="12266"/>
    <cellStyle name="Percent 4 2 4 4 2 2 2" xfId="28431"/>
    <cellStyle name="Percent 4 2 4 4 2 3" xfId="20406"/>
    <cellStyle name="Percent 4 2 4 4 3" xfId="6566"/>
    <cellStyle name="Percent 4 2 4 4 3 2" xfId="14593"/>
    <cellStyle name="Percent 4 2 4 4 3 2 2" xfId="30758"/>
    <cellStyle name="Percent 4 2 4 4 3 3" xfId="22733"/>
    <cellStyle name="Percent 4 2 4 4 4" xfId="16530"/>
    <cellStyle name="Percent 4 2 4 4 4 2" xfId="32695"/>
    <cellStyle name="Percent 4 2 4 4 5" xfId="10044"/>
    <cellStyle name="Percent 4 2 4 4 5 2" xfId="26209"/>
    <cellStyle name="Percent 4 2 4 4 6" xfId="8503"/>
    <cellStyle name="Percent 4 2 4 4 6 2" xfId="24670"/>
    <cellStyle name="Percent 4 2 4 4 7" xfId="18183"/>
    <cellStyle name="Percent 4 2 4 5" xfId="2352"/>
    <cellStyle name="Percent 4 2 4 5 2" xfId="4633"/>
    <cellStyle name="Percent 4 2 4 5 2 2" xfId="12663"/>
    <cellStyle name="Percent 4 2 4 5 2 2 2" xfId="28828"/>
    <cellStyle name="Percent 4 2 4 5 2 3" xfId="20803"/>
    <cellStyle name="Percent 4 2 4 5 3" xfId="6963"/>
    <cellStyle name="Percent 4 2 4 5 3 2" xfId="14990"/>
    <cellStyle name="Percent 4 2 4 5 3 2 2" xfId="31155"/>
    <cellStyle name="Percent 4 2 4 5 3 3" xfId="23130"/>
    <cellStyle name="Percent 4 2 4 5 4" xfId="10441"/>
    <cellStyle name="Percent 4 2 4 5 4 2" xfId="26606"/>
    <cellStyle name="Percent 4 2 4 5 5" xfId="18581"/>
    <cellStyle name="Percent 4 2 4 6" xfId="3013"/>
    <cellStyle name="Percent 4 2 4 6 2" xfId="5357"/>
    <cellStyle name="Percent 4 2 4 6 2 2" xfId="13384"/>
    <cellStyle name="Percent 4 2 4 6 2 2 2" xfId="29549"/>
    <cellStyle name="Percent 4 2 4 6 2 3" xfId="21524"/>
    <cellStyle name="Percent 4 2 4 6 3" xfId="11057"/>
    <cellStyle name="Percent 4 2 4 6 3 2" xfId="27222"/>
    <cellStyle name="Percent 4 2 4 6 4" xfId="19197"/>
    <cellStyle name="Percent 4 2 4 7" xfId="2763"/>
    <cellStyle name="Percent 4 2 4 7 2" xfId="10838"/>
    <cellStyle name="Percent 4 2 4 7 2 2" xfId="27003"/>
    <cellStyle name="Percent 4 2 4 7 3" xfId="18978"/>
    <cellStyle name="Percent 4 2 4 8" xfId="5027"/>
    <cellStyle name="Percent 4 2 4 8 2" xfId="13054"/>
    <cellStyle name="Percent 4 2 4 8 2 2" xfId="29219"/>
    <cellStyle name="Percent 4 2 4 8 3" xfId="21194"/>
    <cellStyle name="Percent 4 2 4 9" xfId="15321"/>
    <cellStyle name="Percent 4 2 4 9 2" xfId="31486"/>
    <cellStyle name="Percent 4 2 5" xfId="865"/>
    <cellStyle name="Percent 4 2 5 10" xfId="7432"/>
    <cellStyle name="Percent 4 2 5 10 2" xfId="23599"/>
    <cellStyle name="Percent 4 2 5 11" xfId="17112"/>
    <cellStyle name="Percent 4 2 5 2" xfId="1278"/>
    <cellStyle name="Percent 4 2 5 2 2" xfId="3559"/>
    <cellStyle name="Percent 4 2 5 2 2 2" xfId="11592"/>
    <cellStyle name="Percent 4 2 5 2 2 2 2" xfId="27757"/>
    <cellStyle name="Percent 4 2 5 2 2 3" xfId="19732"/>
    <cellStyle name="Percent 4 2 5 2 3" xfId="5892"/>
    <cellStyle name="Percent 4 2 5 2 3 2" xfId="13919"/>
    <cellStyle name="Percent 4 2 5 2 3 2 2" xfId="30084"/>
    <cellStyle name="Percent 4 2 5 2 3 3" xfId="22059"/>
    <cellStyle name="Percent 4 2 5 2 4" xfId="15856"/>
    <cellStyle name="Percent 4 2 5 2 4 2" xfId="32021"/>
    <cellStyle name="Percent 4 2 5 2 5" xfId="9369"/>
    <cellStyle name="Percent 4 2 5 2 5 2" xfId="25535"/>
    <cellStyle name="Percent 4 2 5 2 6" xfId="7829"/>
    <cellStyle name="Percent 4 2 5 2 6 2" xfId="23996"/>
    <cellStyle name="Percent 4 2 5 2 7" xfId="17509"/>
    <cellStyle name="Percent 4 2 5 3" xfId="1694"/>
    <cellStyle name="Percent 4 2 5 3 2" xfId="3975"/>
    <cellStyle name="Percent 4 2 5 3 2 2" xfId="12007"/>
    <cellStyle name="Percent 4 2 5 3 2 2 2" xfId="28172"/>
    <cellStyle name="Percent 4 2 5 3 2 3" xfId="20147"/>
    <cellStyle name="Percent 4 2 5 3 3" xfId="6307"/>
    <cellStyle name="Percent 4 2 5 3 3 2" xfId="14334"/>
    <cellStyle name="Percent 4 2 5 3 3 2 2" xfId="30499"/>
    <cellStyle name="Percent 4 2 5 3 3 3" xfId="22474"/>
    <cellStyle name="Percent 4 2 5 3 4" xfId="16271"/>
    <cellStyle name="Percent 4 2 5 3 4 2" xfId="32436"/>
    <cellStyle name="Percent 4 2 5 3 5" xfId="9785"/>
    <cellStyle name="Percent 4 2 5 3 5 2" xfId="25950"/>
    <cellStyle name="Percent 4 2 5 3 6" xfId="8244"/>
    <cellStyle name="Percent 4 2 5 3 6 2" xfId="24411"/>
    <cellStyle name="Percent 4 2 5 3 7" xfId="17924"/>
    <cellStyle name="Percent 4 2 5 4" xfId="2093"/>
    <cellStyle name="Percent 4 2 5 4 2" xfId="4374"/>
    <cellStyle name="Percent 4 2 5 4 2 2" xfId="12404"/>
    <cellStyle name="Percent 4 2 5 4 2 2 2" xfId="28569"/>
    <cellStyle name="Percent 4 2 5 4 2 3" xfId="20544"/>
    <cellStyle name="Percent 4 2 5 4 3" xfId="6704"/>
    <cellStyle name="Percent 4 2 5 4 3 2" xfId="14731"/>
    <cellStyle name="Percent 4 2 5 4 3 2 2" xfId="30896"/>
    <cellStyle name="Percent 4 2 5 4 3 3" xfId="22871"/>
    <cellStyle name="Percent 4 2 5 4 4" xfId="10182"/>
    <cellStyle name="Percent 4 2 5 4 4 2" xfId="26347"/>
    <cellStyle name="Percent 4 2 5 4 5" xfId="18322"/>
    <cellStyle name="Percent 4 2 5 5" xfId="3160"/>
    <cellStyle name="Percent 4 2 5 5 2" xfId="5495"/>
    <cellStyle name="Percent 4 2 5 5 2 2" xfId="13522"/>
    <cellStyle name="Percent 4 2 5 5 2 2 2" xfId="29687"/>
    <cellStyle name="Percent 4 2 5 5 2 3" xfId="21662"/>
    <cellStyle name="Percent 4 2 5 5 3" xfId="11195"/>
    <cellStyle name="Percent 4 2 5 5 3 2" xfId="27360"/>
    <cellStyle name="Percent 4 2 5 5 4" xfId="19335"/>
    <cellStyle name="Percent 4 2 5 6" xfId="2554"/>
    <cellStyle name="Percent 4 2 5 6 2" xfId="10636"/>
    <cellStyle name="Percent 4 2 5 6 2 2" xfId="26801"/>
    <cellStyle name="Percent 4 2 5 6 3" xfId="18776"/>
    <cellStyle name="Percent 4 2 5 7" xfId="4776"/>
    <cellStyle name="Percent 4 2 5 7 2" xfId="12803"/>
    <cellStyle name="Percent 4 2 5 7 2 2" xfId="28968"/>
    <cellStyle name="Percent 4 2 5 7 3" xfId="20943"/>
    <cellStyle name="Percent 4 2 5 8" xfId="15459"/>
    <cellStyle name="Percent 4 2 5 8 2" xfId="31624"/>
    <cellStyle name="Percent 4 2 5 9" xfId="8971"/>
    <cellStyle name="Percent 4 2 5 9 2" xfId="25138"/>
    <cellStyle name="Percent 4 2 6" xfId="717"/>
    <cellStyle name="Percent 4 2 6 2" xfId="3071"/>
    <cellStyle name="Percent 4 2 6 2 2" xfId="11115"/>
    <cellStyle name="Percent 4 2 6 2 2 2" xfId="27280"/>
    <cellStyle name="Percent 4 2 6 2 3" xfId="19255"/>
    <cellStyle name="Percent 4 2 6 3" xfId="5415"/>
    <cellStyle name="Percent 4 2 6 3 2" xfId="13442"/>
    <cellStyle name="Percent 4 2 6 3 2 2" xfId="29607"/>
    <cellStyle name="Percent 4 2 6 3 3" xfId="21582"/>
    <cellStyle name="Percent 4 2 6 4" xfId="15379"/>
    <cellStyle name="Percent 4 2 6 4 2" xfId="31544"/>
    <cellStyle name="Percent 4 2 6 5" xfId="8891"/>
    <cellStyle name="Percent 4 2 6 5 2" xfId="25058"/>
    <cellStyle name="Percent 4 2 6 6" xfId="7352"/>
    <cellStyle name="Percent 4 2 6 6 2" xfId="23519"/>
    <cellStyle name="Percent 4 2 6 7" xfId="17032"/>
    <cellStyle name="Percent 4 2 7" xfId="1197"/>
    <cellStyle name="Percent 4 2 7 2" xfId="3478"/>
    <cellStyle name="Percent 4 2 7 2 2" xfId="11512"/>
    <cellStyle name="Percent 4 2 7 2 2 2" xfId="27677"/>
    <cellStyle name="Percent 4 2 7 2 3" xfId="19652"/>
    <cellStyle name="Percent 4 2 7 3" xfId="5812"/>
    <cellStyle name="Percent 4 2 7 3 2" xfId="13839"/>
    <cellStyle name="Percent 4 2 7 3 2 2" xfId="30004"/>
    <cellStyle name="Percent 4 2 7 3 3" xfId="21979"/>
    <cellStyle name="Percent 4 2 7 4" xfId="15776"/>
    <cellStyle name="Percent 4 2 7 4 2" xfId="31941"/>
    <cellStyle name="Percent 4 2 7 5" xfId="9288"/>
    <cellStyle name="Percent 4 2 7 5 2" xfId="25455"/>
    <cellStyle name="Percent 4 2 7 6" xfId="7749"/>
    <cellStyle name="Percent 4 2 7 6 2" xfId="23916"/>
    <cellStyle name="Percent 4 2 7 7" xfId="17429"/>
    <cellStyle name="Percent 4 2 8" xfId="1614"/>
    <cellStyle name="Percent 4 2 8 2" xfId="3895"/>
    <cellStyle name="Percent 4 2 8 2 2" xfId="11927"/>
    <cellStyle name="Percent 4 2 8 2 2 2" xfId="28092"/>
    <cellStyle name="Percent 4 2 8 2 3" xfId="20067"/>
    <cellStyle name="Percent 4 2 8 3" xfId="6227"/>
    <cellStyle name="Percent 4 2 8 3 2" xfId="14254"/>
    <cellStyle name="Percent 4 2 8 3 2 2" xfId="30419"/>
    <cellStyle name="Percent 4 2 8 3 3" xfId="22394"/>
    <cellStyle name="Percent 4 2 8 4" xfId="16191"/>
    <cellStyle name="Percent 4 2 8 4 2" xfId="32356"/>
    <cellStyle name="Percent 4 2 8 5" xfId="9705"/>
    <cellStyle name="Percent 4 2 8 5 2" xfId="25870"/>
    <cellStyle name="Percent 4 2 8 6" xfId="8164"/>
    <cellStyle name="Percent 4 2 8 6 2" xfId="24331"/>
    <cellStyle name="Percent 4 2 8 7" xfId="17844"/>
    <cellStyle name="Percent 4 2 9" xfId="2012"/>
    <cellStyle name="Percent 4 2 9 2" xfId="4293"/>
    <cellStyle name="Percent 4 2 9 2 2" xfId="12324"/>
    <cellStyle name="Percent 4 2 9 2 2 2" xfId="28489"/>
    <cellStyle name="Percent 4 2 9 2 3" xfId="20464"/>
    <cellStyle name="Percent 4 2 9 3" xfId="6624"/>
    <cellStyle name="Percent 4 2 9 3 2" xfId="14651"/>
    <cellStyle name="Percent 4 2 9 3 2 2" xfId="30816"/>
    <cellStyle name="Percent 4 2 9 3 3" xfId="22791"/>
    <cellStyle name="Percent 4 2 9 4" xfId="10102"/>
    <cellStyle name="Percent 4 2 9 4 2" xfId="26267"/>
    <cellStyle name="Percent 4 2 9 5" xfId="18242"/>
    <cellStyle name="Percent 4 3" xfId="555"/>
    <cellStyle name="Percent 4 3 10" xfId="4717"/>
    <cellStyle name="Percent 4 3 10 2" xfId="12744"/>
    <cellStyle name="Percent 4 3 10 2 2" xfId="28909"/>
    <cellStyle name="Percent 4 3 10 3" xfId="20884"/>
    <cellStyle name="Percent 4 3 11" xfId="15232"/>
    <cellStyle name="Percent 4 3 11 2" xfId="31397"/>
    <cellStyle name="Percent 4 3 12" xfId="8744"/>
    <cellStyle name="Percent 4 3 12 2" xfId="24911"/>
    <cellStyle name="Percent 4 3 13" xfId="7205"/>
    <cellStyle name="Percent 4 3 13 2" xfId="23372"/>
    <cellStyle name="Percent 4 3 14" xfId="16884"/>
    <cellStyle name="Percent 4 3 2" xfId="660"/>
    <cellStyle name="Percent 4 3 2 10" xfId="8834"/>
    <cellStyle name="Percent 4 3 2 10 2" xfId="25001"/>
    <cellStyle name="Percent 4 3 2 11" xfId="7295"/>
    <cellStyle name="Percent 4 3 2 11 2" xfId="23462"/>
    <cellStyle name="Percent 4 3 2 12" xfId="16975"/>
    <cellStyle name="Percent 4 3 2 2" xfId="1139"/>
    <cellStyle name="Percent 4 3 2 2 2" xfId="3420"/>
    <cellStyle name="Percent 4 3 2 2 2 2" xfId="11455"/>
    <cellStyle name="Percent 4 3 2 2 2 2 2" xfId="27620"/>
    <cellStyle name="Percent 4 3 2 2 2 3" xfId="19595"/>
    <cellStyle name="Percent 4 3 2 2 3" xfId="5755"/>
    <cellStyle name="Percent 4 3 2 2 3 2" xfId="13782"/>
    <cellStyle name="Percent 4 3 2 2 3 2 2" xfId="29947"/>
    <cellStyle name="Percent 4 3 2 2 3 3" xfId="21922"/>
    <cellStyle name="Percent 4 3 2 2 4" xfId="15719"/>
    <cellStyle name="Percent 4 3 2 2 4 2" xfId="31884"/>
    <cellStyle name="Percent 4 3 2 2 5" xfId="9231"/>
    <cellStyle name="Percent 4 3 2 2 5 2" xfId="25398"/>
    <cellStyle name="Percent 4 3 2 2 6" xfId="7692"/>
    <cellStyle name="Percent 4 3 2 2 6 2" xfId="23859"/>
    <cellStyle name="Percent 4 3 2 2 7" xfId="17372"/>
    <cellStyle name="Percent 4 3 2 3" xfId="1538"/>
    <cellStyle name="Percent 4 3 2 3 2" xfId="3819"/>
    <cellStyle name="Percent 4 3 2 3 2 2" xfId="11852"/>
    <cellStyle name="Percent 4 3 2 3 2 2 2" xfId="28017"/>
    <cellStyle name="Percent 4 3 2 3 2 3" xfId="19992"/>
    <cellStyle name="Percent 4 3 2 3 3" xfId="6152"/>
    <cellStyle name="Percent 4 3 2 3 3 2" xfId="14179"/>
    <cellStyle name="Percent 4 3 2 3 3 2 2" xfId="30344"/>
    <cellStyle name="Percent 4 3 2 3 3 3" xfId="22319"/>
    <cellStyle name="Percent 4 3 2 3 4" xfId="16116"/>
    <cellStyle name="Percent 4 3 2 3 4 2" xfId="32281"/>
    <cellStyle name="Percent 4 3 2 3 5" xfId="9629"/>
    <cellStyle name="Percent 4 3 2 3 5 2" xfId="25795"/>
    <cellStyle name="Percent 4 3 2 3 6" xfId="8089"/>
    <cellStyle name="Percent 4 3 2 3 6 2" xfId="24256"/>
    <cellStyle name="Percent 4 3 2 3 7" xfId="17769"/>
    <cellStyle name="Percent 4 3 2 4" xfId="1954"/>
    <cellStyle name="Percent 4 3 2 4 2" xfId="4235"/>
    <cellStyle name="Percent 4 3 2 4 2 2" xfId="12267"/>
    <cellStyle name="Percent 4 3 2 4 2 2 2" xfId="28432"/>
    <cellStyle name="Percent 4 3 2 4 2 3" xfId="20407"/>
    <cellStyle name="Percent 4 3 2 4 3" xfId="6567"/>
    <cellStyle name="Percent 4 3 2 4 3 2" xfId="14594"/>
    <cellStyle name="Percent 4 3 2 4 3 2 2" xfId="30759"/>
    <cellStyle name="Percent 4 3 2 4 3 3" xfId="22734"/>
    <cellStyle name="Percent 4 3 2 4 4" xfId="16531"/>
    <cellStyle name="Percent 4 3 2 4 4 2" xfId="32696"/>
    <cellStyle name="Percent 4 3 2 4 5" xfId="10045"/>
    <cellStyle name="Percent 4 3 2 4 5 2" xfId="26210"/>
    <cellStyle name="Percent 4 3 2 4 6" xfId="8504"/>
    <cellStyle name="Percent 4 3 2 4 6 2" xfId="24671"/>
    <cellStyle name="Percent 4 3 2 4 7" xfId="18184"/>
    <cellStyle name="Percent 4 3 2 5" xfId="2353"/>
    <cellStyle name="Percent 4 3 2 5 2" xfId="4634"/>
    <cellStyle name="Percent 4 3 2 5 2 2" xfId="12664"/>
    <cellStyle name="Percent 4 3 2 5 2 2 2" xfId="28829"/>
    <cellStyle name="Percent 4 3 2 5 2 3" xfId="20804"/>
    <cellStyle name="Percent 4 3 2 5 3" xfId="6964"/>
    <cellStyle name="Percent 4 3 2 5 3 2" xfId="14991"/>
    <cellStyle name="Percent 4 3 2 5 3 2 2" xfId="31156"/>
    <cellStyle name="Percent 4 3 2 5 3 3" xfId="23131"/>
    <cellStyle name="Percent 4 3 2 5 4" xfId="10442"/>
    <cellStyle name="Percent 4 3 2 5 4 2" xfId="26607"/>
    <cellStyle name="Percent 4 3 2 5 5" xfId="18582"/>
    <cellStyle name="Percent 4 3 2 6" xfId="3014"/>
    <cellStyle name="Percent 4 3 2 6 2" xfId="5358"/>
    <cellStyle name="Percent 4 3 2 6 2 2" xfId="13385"/>
    <cellStyle name="Percent 4 3 2 6 2 2 2" xfId="29550"/>
    <cellStyle name="Percent 4 3 2 6 2 3" xfId="21525"/>
    <cellStyle name="Percent 4 3 2 6 3" xfId="11058"/>
    <cellStyle name="Percent 4 3 2 6 3 2" xfId="27223"/>
    <cellStyle name="Percent 4 3 2 6 4" xfId="19198"/>
    <cellStyle name="Percent 4 3 2 7" xfId="2764"/>
    <cellStyle name="Percent 4 3 2 7 2" xfId="10839"/>
    <cellStyle name="Percent 4 3 2 7 2 2" xfId="27004"/>
    <cellStyle name="Percent 4 3 2 7 3" xfId="18979"/>
    <cellStyle name="Percent 4 3 2 8" xfId="5028"/>
    <cellStyle name="Percent 4 3 2 8 2" xfId="13055"/>
    <cellStyle name="Percent 4 3 2 8 2 2" xfId="29220"/>
    <cellStyle name="Percent 4 3 2 8 3" xfId="21195"/>
    <cellStyle name="Percent 4 3 2 9" xfId="15322"/>
    <cellStyle name="Percent 4 3 2 9 2" xfId="31487"/>
    <cellStyle name="Percent 4 3 3" xfId="1045"/>
    <cellStyle name="Percent 4 3 3 10" xfId="7602"/>
    <cellStyle name="Percent 4 3 3 10 2" xfId="23769"/>
    <cellStyle name="Percent 4 3 3 11" xfId="17282"/>
    <cellStyle name="Percent 4 3 3 2" xfId="1448"/>
    <cellStyle name="Percent 4 3 3 2 2" xfId="3729"/>
    <cellStyle name="Percent 4 3 3 2 2 2" xfId="11762"/>
    <cellStyle name="Percent 4 3 3 2 2 2 2" xfId="27927"/>
    <cellStyle name="Percent 4 3 3 2 2 3" xfId="19902"/>
    <cellStyle name="Percent 4 3 3 2 3" xfId="6062"/>
    <cellStyle name="Percent 4 3 3 2 3 2" xfId="14089"/>
    <cellStyle name="Percent 4 3 3 2 3 2 2" xfId="30254"/>
    <cellStyle name="Percent 4 3 3 2 3 3" xfId="22229"/>
    <cellStyle name="Percent 4 3 3 2 4" xfId="16026"/>
    <cellStyle name="Percent 4 3 3 2 4 2" xfId="32191"/>
    <cellStyle name="Percent 4 3 3 2 5" xfId="9539"/>
    <cellStyle name="Percent 4 3 3 2 5 2" xfId="25705"/>
    <cellStyle name="Percent 4 3 3 2 6" xfId="7999"/>
    <cellStyle name="Percent 4 3 3 2 6 2" xfId="24166"/>
    <cellStyle name="Percent 4 3 3 2 7" xfId="17679"/>
    <cellStyle name="Percent 4 3 3 3" xfId="1864"/>
    <cellStyle name="Percent 4 3 3 3 2" xfId="4145"/>
    <cellStyle name="Percent 4 3 3 3 2 2" xfId="12177"/>
    <cellStyle name="Percent 4 3 3 3 2 2 2" xfId="28342"/>
    <cellStyle name="Percent 4 3 3 3 2 3" xfId="20317"/>
    <cellStyle name="Percent 4 3 3 3 3" xfId="6477"/>
    <cellStyle name="Percent 4 3 3 3 3 2" xfId="14504"/>
    <cellStyle name="Percent 4 3 3 3 3 2 2" xfId="30669"/>
    <cellStyle name="Percent 4 3 3 3 3 3" xfId="22644"/>
    <cellStyle name="Percent 4 3 3 3 4" xfId="16441"/>
    <cellStyle name="Percent 4 3 3 3 4 2" xfId="32606"/>
    <cellStyle name="Percent 4 3 3 3 5" xfId="9955"/>
    <cellStyle name="Percent 4 3 3 3 5 2" xfId="26120"/>
    <cellStyle name="Percent 4 3 3 3 6" xfId="8414"/>
    <cellStyle name="Percent 4 3 3 3 6 2" xfId="24581"/>
    <cellStyle name="Percent 4 3 3 3 7" xfId="18094"/>
    <cellStyle name="Percent 4 3 3 4" xfId="2263"/>
    <cellStyle name="Percent 4 3 3 4 2" xfId="4544"/>
    <cellStyle name="Percent 4 3 3 4 2 2" xfId="12574"/>
    <cellStyle name="Percent 4 3 3 4 2 2 2" xfId="28739"/>
    <cellStyle name="Percent 4 3 3 4 2 3" xfId="20714"/>
    <cellStyle name="Percent 4 3 3 4 3" xfId="6874"/>
    <cellStyle name="Percent 4 3 3 4 3 2" xfId="14901"/>
    <cellStyle name="Percent 4 3 3 4 3 2 2" xfId="31066"/>
    <cellStyle name="Percent 4 3 3 4 3 3" xfId="23041"/>
    <cellStyle name="Percent 4 3 3 4 4" xfId="10352"/>
    <cellStyle name="Percent 4 3 3 4 4 2" xfId="26517"/>
    <cellStyle name="Percent 4 3 3 4 5" xfId="18492"/>
    <cellStyle name="Percent 4 3 3 5" xfId="3330"/>
    <cellStyle name="Percent 4 3 3 5 2" xfId="5665"/>
    <cellStyle name="Percent 4 3 3 5 2 2" xfId="13692"/>
    <cellStyle name="Percent 4 3 3 5 2 2 2" xfId="29857"/>
    <cellStyle name="Percent 4 3 3 5 2 3" xfId="21832"/>
    <cellStyle name="Percent 4 3 3 5 3" xfId="11365"/>
    <cellStyle name="Percent 4 3 3 5 3 2" xfId="27530"/>
    <cellStyle name="Percent 4 3 3 5 4" xfId="19505"/>
    <cellStyle name="Percent 4 3 3 6" xfId="2675"/>
    <cellStyle name="Percent 4 3 3 6 2" xfId="10750"/>
    <cellStyle name="Percent 4 3 3 6 2 2" xfId="26915"/>
    <cellStyle name="Percent 4 3 3 6 3" xfId="18890"/>
    <cellStyle name="Percent 4 3 3 7" xfId="4939"/>
    <cellStyle name="Percent 4 3 3 7 2" xfId="12966"/>
    <cellStyle name="Percent 4 3 3 7 2 2" xfId="29131"/>
    <cellStyle name="Percent 4 3 3 7 3" xfId="21106"/>
    <cellStyle name="Percent 4 3 3 8" xfId="15629"/>
    <cellStyle name="Percent 4 3 3 8 2" xfId="31794"/>
    <cellStyle name="Percent 4 3 3 9" xfId="9141"/>
    <cellStyle name="Percent 4 3 3 9 2" xfId="25308"/>
    <cellStyle name="Percent 4 3 4" xfId="738"/>
    <cellStyle name="Percent 4 3 4 2" xfId="3092"/>
    <cellStyle name="Percent 4 3 4 2 2" xfId="11136"/>
    <cellStyle name="Percent 4 3 4 2 2 2" xfId="27301"/>
    <cellStyle name="Percent 4 3 4 2 3" xfId="19276"/>
    <cellStyle name="Percent 4 3 4 3" xfId="5436"/>
    <cellStyle name="Percent 4 3 4 3 2" xfId="13463"/>
    <cellStyle name="Percent 4 3 4 3 2 2" xfId="29628"/>
    <cellStyle name="Percent 4 3 4 3 3" xfId="21603"/>
    <cellStyle name="Percent 4 3 4 4" xfId="15400"/>
    <cellStyle name="Percent 4 3 4 4 2" xfId="31565"/>
    <cellStyle name="Percent 4 3 4 5" xfId="8912"/>
    <cellStyle name="Percent 4 3 4 5 2" xfId="25079"/>
    <cellStyle name="Percent 4 3 4 6" xfId="7373"/>
    <cellStyle name="Percent 4 3 4 6 2" xfId="23540"/>
    <cellStyle name="Percent 4 3 4 7" xfId="17053"/>
    <cellStyle name="Percent 4 3 5" xfId="1218"/>
    <cellStyle name="Percent 4 3 5 2" xfId="3499"/>
    <cellStyle name="Percent 4 3 5 2 2" xfId="11533"/>
    <cellStyle name="Percent 4 3 5 2 2 2" xfId="27698"/>
    <cellStyle name="Percent 4 3 5 2 3" xfId="19673"/>
    <cellStyle name="Percent 4 3 5 3" xfId="5833"/>
    <cellStyle name="Percent 4 3 5 3 2" xfId="13860"/>
    <cellStyle name="Percent 4 3 5 3 2 2" xfId="30025"/>
    <cellStyle name="Percent 4 3 5 3 3" xfId="22000"/>
    <cellStyle name="Percent 4 3 5 4" xfId="15797"/>
    <cellStyle name="Percent 4 3 5 4 2" xfId="31962"/>
    <cellStyle name="Percent 4 3 5 5" xfId="9309"/>
    <cellStyle name="Percent 4 3 5 5 2" xfId="25476"/>
    <cellStyle name="Percent 4 3 5 6" xfId="7770"/>
    <cellStyle name="Percent 4 3 5 6 2" xfId="23937"/>
    <cellStyle name="Percent 4 3 5 7" xfId="17450"/>
    <cellStyle name="Percent 4 3 6" xfId="1635"/>
    <cellStyle name="Percent 4 3 6 2" xfId="3916"/>
    <cellStyle name="Percent 4 3 6 2 2" xfId="11948"/>
    <cellStyle name="Percent 4 3 6 2 2 2" xfId="28113"/>
    <cellStyle name="Percent 4 3 6 2 3" xfId="20088"/>
    <cellStyle name="Percent 4 3 6 3" xfId="6248"/>
    <cellStyle name="Percent 4 3 6 3 2" xfId="14275"/>
    <cellStyle name="Percent 4 3 6 3 2 2" xfId="30440"/>
    <cellStyle name="Percent 4 3 6 3 3" xfId="22415"/>
    <cellStyle name="Percent 4 3 6 4" xfId="16212"/>
    <cellStyle name="Percent 4 3 6 4 2" xfId="32377"/>
    <cellStyle name="Percent 4 3 6 5" xfId="9726"/>
    <cellStyle name="Percent 4 3 6 5 2" xfId="25891"/>
    <cellStyle name="Percent 4 3 6 6" xfId="8185"/>
    <cellStyle name="Percent 4 3 6 6 2" xfId="24352"/>
    <cellStyle name="Percent 4 3 6 7" xfId="17865"/>
    <cellStyle name="Percent 4 3 7" xfId="2033"/>
    <cellStyle name="Percent 4 3 7 2" xfId="4314"/>
    <cellStyle name="Percent 4 3 7 2 2" xfId="12345"/>
    <cellStyle name="Percent 4 3 7 2 2 2" xfId="28510"/>
    <cellStyle name="Percent 4 3 7 2 3" xfId="20485"/>
    <cellStyle name="Percent 4 3 7 3" xfId="6645"/>
    <cellStyle name="Percent 4 3 7 3 2" xfId="14672"/>
    <cellStyle name="Percent 4 3 7 3 2 2" xfId="30837"/>
    <cellStyle name="Percent 4 3 7 3 3" xfId="22812"/>
    <cellStyle name="Percent 4 3 7 4" xfId="10123"/>
    <cellStyle name="Percent 4 3 7 4 2" xfId="26288"/>
    <cellStyle name="Percent 4 3 7 5" xfId="18263"/>
    <cellStyle name="Percent 4 3 8" xfId="2917"/>
    <cellStyle name="Percent 4 3 8 2" xfId="5268"/>
    <cellStyle name="Percent 4 3 8 2 2" xfId="13295"/>
    <cellStyle name="Percent 4 3 8 2 2 2" xfId="29460"/>
    <cellStyle name="Percent 4 3 8 2 3" xfId="21435"/>
    <cellStyle name="Percent 4 3 8 3" xfId="10968"/>
    <cellStyle name="Percent 4 3 8 3 2" xfId="27133"/>
    <cellStyle name="Percent 4 3 8 4" xfId="19108"/>
    <cellStyle name="Percent 4 3 9" xfId="2496"/>
    <cellStyle name="Percent 4 3 9 2" xfId="10584"/>
    <cellStyle name="Percent 4 3 9 2 2" xfId="26749"/>
    <cellStyle name="Percent 4 3 9 3" xfId="18724"/>
    <cellStyle name="Percent 4 4" xfId="556"/>
    <cellStyle name="Percent 4 4 10" xfId="15233"/>
    <cellStyle name="Percent 4 4 10 2" xfId="31398"/>
    <cellStyle name="Percent 4 4 11" xfId="8745"/>
    <cellStyle name="Percent 4 4 11 2" xfId="24912"/>
    <cellStyle name="Percent 4 4 12" xfId="7206"/>
    <cellStyle name="Percent 4 4 12 2" xfId="23373"/>
    <cellStyle name="Percent 4 4 13" xfId="16885"/>
    <cellStyle name="Percent 4 4 2" xfId="661"/>
    <cellStyle name="Percent 4 4 2 10" xfId="8835"/>
    <cellStyle name="Percent 4 4 2 10 2" xfId="25002"/>
    <cellStyle name="Percent 4 4 2 11" xfId="7296"/>
    <cellStyle name="Percent 4 4 2 11 2" xfId="23463"/>
    <cellStyle name="Percent 4 4 2 12" xfId="16976"/>
    <cellStyle name="Percent 4 4 2 2" xfId="1140"/>
    <cellStyle name="Percent 4 4 2 2 2" xfId="3421"/>
    <cellStyle name="Percent 4 4 2 2 2 2" xfId="11456"/>
    <cellStyle name="Percent 4 4 2 2 2 2 2" xfId="27621"/>
    <cellStyle name="Percent 4 4 2 2 2 3" xfId="19596"/>
    <cellStyle name="Percent 4 4 2 2 3" xfId="5756"/>
    <cellStyle name="Percent 4 4 2 2 3 2" xfId="13783"/>
    <cellStyle name="Percent 4 4 2 2 3 2 2" xfId="29948"/>
    <cellStyle name="Percent 4 4 2 2 3 3" xfId="21923"/>
    <cellStyle name="Percent 4 4 2 2 4" xfId="15720"/>
    <cellStyle name="Percent 4 4 2 2 4 2" xfId="31885"/>
    <cellStyle name="Percent 4 4 2 2 5" xfId="9232"/>
    <cellStyle name="Percent 4 4 2 2 5 2" xfId="25399"/>
    <cellStyle name="Percent 4 4 2 2 6" xfId="7693"/>
    <cellStyle name="Percent 4 4 2 2 6 2" xfId="23860"/>
    <cellStyle name="Percent 4 4 2 2 7" xfId="17373"/>
    <cellStyle name="Percent 4 4 2 3" xfId="1539"/>
    <cellStyle name="Percent 4 4 2 3 2" xfId="3820"/>
    <cellStyle name="Percent 4 4 2 3 2 2" xfId="11853"/>
    <cellStyle name="Percent 4 4 2 3 2 2 2" xfId="28018"/>
    <cellStyle name="Percent 4 4 2 3 2 3" xfId="19993"/>
    <cellStyle name="Percent 4 4 2 3 3" xfId="6153"/>
    <cellStyle name="Percent 4 4 2 3 3 2" xfId="14180"/>
    <cellStyle name="Percent 4 4 2 3 3 2 2" xfId="30345"/>
    <cellStyle name="Percent 4 4 2 3 3 3" xfId="22320"/>
    <cellStyle name="Percent 4 4 2 3 4" xfId="16117"/>
    <cellStyle name="Percent 4 4 2 3 4 2" xfId="32282"/>
    <cellStyle name="Percent 4 4 2 3 5" xfId="9630"/>
    <cellStyle name="Percent 4 4 2 3 5 2" xfId="25796"/>
    <cellStyle name="Percent 4 4 2 3 6" xfId="8090"/>
    <cellStyle name="Percent 4 4 2 3 6 2" xfId="24257"/>
    <cellStyle name="Percent 4 4 2 3 7" xfId="17770"/>
    <cellStyle name="Percent 4 4 2 4" xfId="1955"/>
    <cellStyle name="Percent 4 4 2 4 2" xfId="4236"/>
    <cellStyle name="Percent 4 4 2 4 2 2" xfId="12268"/>
    <cellStyle name="Percent 4 4 2 4 2 2 2" xfId="28433"/>
    <cellStyle name="Percent 4 4 2 4 2 3" xfId="20408"/>
    <cellStyle name="Percent 4 4 2 4 3" xfId="6568"/>
    <cellStyle name="Percent 4 4 2 4 3 2" xfId="14595"/>
    <cellStyle name="Percent 4 4 2 4 3 2 2" xfId="30760"/>
    <cellStyle name="Percent 4 4 2 4 3 3" xfId="22735"/>
    <cellStyle name="Percent 4 4 2 4 4" xfId="16532"/>
    <cellStyle name="Percent 4 4 2 4 4 2" xfId="32697"/>
    <cellStyle name="Percent 4 4 2 4 5" xfId="10046"/>
    <cellStyle name="Percent 4 4 2 4 5 2" xfId="26211"/>
    <cellStyle name="Percent 4 4 2 4 6" xfId="8505"/>
    <cellStyle name="Percent 4 4 2 4 6 2" xfId="24672"/>
    <cellStyle name="Percent 4 4 2 4 7" xfId="18185"/>
    <cellStyle name="Percent 4 4 2 5" xfId="2354"/>
    <cellStyle name="Percent 4 4 2 5 2" xfId="4635"/>
    <cellStyle name="Percent 4 4 2 5 2 2" xfId="12665"/>
    <cellStyle name="Percent 4 4 2 5 2 2 2" xfId="28830"/>
    <cellStyle name="Percent 4 4 2 5 2 3" xfId="20805"/>
    <cellStyle name="Percent 4 4 2 5 3" xfId="6965"/>
    <cellStyle name="Percent 4 4 2 5 3 2" xfId="14992"/>
    <cellStyle name="Percent 4 4 2 5 3 2 2" xfId="31157"/>
    <cellStyle name="Percent 4 4 2 5 3 3" xfId="23132"/>
    <cellStyle name="Percent 4 4 2 5 4" xfId="10443"/>
    <cellStyle name="Percent 4 4 2 5 4 2" xfId="26608"/>
    <cellStyle name="Percent 4 4 2 5 5" xfId="18583"/>
    <cellStyle name="Percent 4 4 2 6" xfId="3015"/>
    <cellStyle name="Percent 4 4 2 6 2" xfId="5359"/>
    <cellStyle name="Percent 4 4 2 6 2 2" xfId="13386"/>
    <cellStyle name="Percent 4 4 2 6 2 2 2" xfId="29551"/>
    <cellStyle name="Percent 4 4 2 6 2 3" xfId="21526"/>
    <cellStyle name="Percent 4 4 2 6 3" xfId="11059"/>
    <cellStyle name="Percent 4 4 2 6 3 2" xfId="27224"/>
    <cellStyle name="Percent 4 4 2 6 4" xfId="19199"/>
    <cellStyle name="Percent 4 4 2 7" xfId="2765"/>
    <cellStyle name="Percent 4 4 2 7 2" xfId="10840"/>
    <cellStyle name="Percent 4 4 2 7 2 2" xfId="27005"/>
    <cellStyle name="Percent 4 4 2 7 3" xfId="18980"/>
    <cellStyle name="Percent 4 4 2 8" xfId="5029"/>
    <cellStyle name="Percent 4 4 2 8 2" xfId="13056"/>
    <cellStyle name="Percent 4 4 2 8 2 2" xfId="29221"/>
    <cellStyle name="Percent 4 4 2 8 3" xfId="21196"/>
    <cellStyle name="Percent 4 4 2 9" xfId="15323"/>
    <cellStyle name="Percent 4 4 2 9 2" xfId="31488"/>
    <cellStyle name="Percent 4 4 3" xfId="1046"/>
    <cellStyle name="Percent 4 4 3 2" xfId="3331"/>
    <cellStyle name="Percent 4 4 3 2 2" xfId="11366"/>
    <cellStyle name="Percent 4 4 3 2 2 2" xfId="27531"/>
    <cellStyle name="Percent 4 4 3 2 3" xfId="19506"/>
    <cellStyle name="Percent 4 4 3 3" xfId="5666"/>
    <cellStyle name="Percent 4 4 3 3 2" xfId="13693"/>
    <cellStyle name="Percent 4 4 3 3 2 2" xfId="29858"/>
    <cellStyle name="Percent 4 4 3 3 3" xfId="21833"/>
    <cellStyle name="Percent 4 4 3 4" xfId="15630"/>
    <cellStyle name="Percent 4 4 3 4 2" xfId="31795"/>
    <cellStyle name="Percent 4 4 3 5" xfId="9142"/>
    <cellStyle name="Percent 4 4 3 5 2" xfId="25309"/>
    <cellStyle name="Percent 4 4 3 6" xfId="7603"/>
    <cellStyle name="Percent 4 4 3 6 2" xfId="23770"/>
    <cellStyle name="Percent 4 4 3 7" xfId="17283"/>
    <cellStyle name="Percent 4 4 4" xfId="1449"/>
    <cellStyle name="Percent 4 4 4 2" xfId="3730"/>
    <cellStyle name="Percent 4 4 4 2 2" xfId="11763"/>
    <cellStyle name="Percent 4 4 4 2 2 2" xfId="27928"/>
    <cellStyle name="Percent 4 4 4 2 3" xfId="19903"/>
    <cellStyle name="Percent 4 4 4 3" xfId="6063"/>
    <cellStyle name="Percent 4 4 4 3 2" xfId="14090"/>
    <cellStyle name="Percent 4 4 4 3 2 2" xfId="30255"/>
    <cellStyle name="Percent 4 4 4 3 3" xfId="22230"/>
    <cellStyle name="Percent 4 4 4 4" xfId="16027"/>
    <cellStyle name="Percent 4 4 4 4 2" xfId="32192"/>
    <cellStyle name="Percent 4 4 4 5" xfId="9540"/>
    <cellStyle name="Percent 4 4 4 5 2" xfId="25706"/>
    <cellStyle name="Percent 4 4 4 6" xfId="8000"/>
    <cellStyle name="Percent 4 4 4 6 2" xfId="24167"/>
    <cellStyle name="Percent 4 4 4 7" xfId="17680"/>
    <cellStyle name="Percent 4 4 5" xfId="1865"/>
    <cellStyle name="Percent 4 4 5 2" xfId="4146"/>
    <cellStyle name="Percent 4 4 5 2 2" xfId="12178"/>
    <cellStyle name="Percent 4 4 5 2 2 2" xfId="28343"/>
    <cellStyle name="Percent 4 4 5 2 3" xfId="20318"/>
    <cellStyle name="Percent 4 4 5 3" xfId="6478"/>
    <cellStyle name="Percent 4 4 5 3 2" xfId="14505"/>
    <cellStyle name="Percent 4 4 5 3 2 2" xfId="30670"/>
    <cellStyle name="Percent 4 4 5 3 3" xfId="22645"/>
    <cellStyle name="Percent 4 4 5 4" xfId="16442"/>
    <cellStyle name="Percent 4 4 5 4 2" xfId="32607"/>
    <cellStyle name="Percent 4 4 5 5" xfId="9956"/>
    <cellStyle name="Percent 4 4 5 5 2" xfId="26121"/>
    <cellStyle name="Percent 4 4 5 6" xfId="8415"/>
    <cellStyle name="Percent 4 4 5 6 2" xfId="24582"/>
    <cellStyle name="Percent 4 4 5 7" xfId="18095"/>
    <cellStyle name="Percent 4 4 6" xfId="2264"/>
    <cellStyle name="Percent 4 4 6 2" xfId="4545"/>
    <cellStyle name="Percent 4 4 6 2 2" xfId="12575"/>
    <cellStyle name="Percent 4 4 6 2 2 2" xfId="28740"/>
    <cellStyle name="Percent 4 4 6 2 3" xfId="20715"/>
    <cellStyle name="Percent 4 4 6 3" xfId="6875"/>
    <cellStyle name="Percent 4 4 6 3 2" xfId="14902"/>
    <cellStyle name="Percent 4 4 6 3 2 2" xfId="31067"/>
    <cellStyle name="Percent 4 4 6 3 3" xfId="23042"/>
    <cellStyle name="Percent 4 4 6 4" xfId="10353"/>
    <cellStyle name="Percent 4 4 6 4 2" xfId="26518"/>
    <cellStyle name="Percent 4 4 6 5" xfId="18493"/>
    <cellStyle name="Percent 4 4 7" xfId="2918"/>
    <cellStyle name="Percent 4 4 7 2" xfId="5269"/>
    <cellStyle name="Percent 4 4 7 2 2" xfId="13296"/>
    <cellStyle name="Percent 4 4 7 2 2 2" xfId="29461"/>
    <cellStyle name="Percent 4 4 7 2 3" xfId="21436"/>
    <cellStyle name="Percent 4 4 7 3" xfId="10969"/>
    <cellStyle name="Percent 4 4 7 3 2" xfId="27134"/>
    <cellStyle name="Percent 4 4 7 4" xfId="19109"/>
    <cellStyle name="Percent 4 4 8" xfId="2504"/>
    <cellStyle name="Percent 4 4 8 2" xfId="10592"/>
    <cellStyle name="Percent 4 4 8 2 2" xfId="26757"/>
    <cellStyle name="Percent 4 4 8 3" xfId="18732"/>
    <cellStyle name="Percent 4 4 9" xfId="4718"/>
    <cellStyle name="Percent 4 4 9 2" xfId="12745"/>
    <cellStyle name="Percent 4 4 9 2 2" xfId="28910"/>
    <cellStyle name="Percent 4 4 9 3" xfId="20885"/>
    <cellStyle name="Percent 4 5" xfId="557"/>
    <cellStyle name="Percent 4 5 2" xfId="1047"/>
    <cellStyle name="Percent 4 6" xfId="553"/>
    <cellStyle name="Percent 4 6 2" xfId="1043"/>
    <cellStyle name="Percent 4 7" xfId="658"/>
    <cellStyle name="Percent 4 8" xfId="864"/>
    <cellStyle name="Percent 4 9" xfId="696"/>
    <cellStyle name="Percent 4 9 2" xfId="3050"/>
    <cellStyle name="Percent 4 9 2 2" xfId="11094"/>
    <cellStyle name="Percent 4 9 2 2 2" xfId="27259"/>
    <cellStyle name="Percent 4 9 2 3" xfId="19234"/>
    <cellStyle name="Percent 4 9 3" xfId="5394"/>
    <cellStyle name="Percent 4 9 3 2" xfId="13421"/>
    <cellStyle name="Percent 4 9 3 2 2" xfId="29586"/>
    <cellStyle name="Percent 4 9 3 3" xfId="21561"/>
    <cellStyle name="Percent 4 9 4" xfId="15358"/>
    <cellStyle name="Percent 4 9 4 2" xfId="31523"/>
    <cellStyle name="Percent 4 9 5" xfId="8870"/>
    <cellStyle name="Percent 4 9 5 2" xfId="25037"/>
    <cellStyle name="Percent 4 9 6" xfId="7331"/>
    <cellStyle name="Percent 4 9 6 2" xfId="23498"/>
    <cellStyle name="Percent 4 9 7" xfId="17011"/>
    <cellStyle name="Percent 5" xfId="257"/>
    <cellStyle name="Percent 5 2" xfId="558"/>
    <cellStyle name="Percent 6" xfId="559"/>
    <cellStyle name="Percent 6 10" xfId="15234"/>
    <cellStyle name="Percent 6 10 2" xfId="31399"/>
    <cellStyle name="Percent 6 11" xfId="8746"/>
    <cellStyle name="Percent 6 11 2" xfId="24913"/>
    <cellStyle name="Percent 6 12" xfId="7207"/>
    <cellStyle name="Percent 6 12 2" xfId="23374"/>
    <cellStyle name="Percent 6 13" xfId="16886"/>
    <cellStyle name="Percent 6 2" xfId="560"/>
    <cellStyle name="Percent 6 2 2" xfId="1049"/>
    <cellStyle name="Percent 6 3" xfId="651"/>
    <cellStyle name="Percent 6 4" xfId="1048"/>
    <cellStyle name="Percent 6 4 2" xfId="3332"/>
    <cellStyle name="Percent 6 4 2 2" xfId="11367"/>
    <cellStyle name="Percent 6 4 2 2 2" xfId="27532"/>
    <cellStyle name="Percent 6 4 2 3" xfId="19507"/>
    <cellStyle name="Percent 6 4 3" xfId="5667"/>
    <cellStyle name="Percent 6 4 3 2" xfId="13694"/>
    <cellStyle name="Percent 6 4 3 2 2" xfId="29859"/>
    <cellStyle name="Percent 6 4 3 3" xfId="21834"/>
    <cellStyle name="Percent 6 4 4" xfId="15631"/>
    <cellStyle name="Percent 6 4 4 2" xfId="31796"/>
    <cellStyle name="Percent 6 4 5" xfId="9143"/>
    <cellStyle name="Percent 6 4 5 2" xfId="25310"/>
    <cellStyle name="Percent 6 4 6" xfId="7604"/>
    <cellStyle name="Percent 6 4 6 2" xfId="23771"/>
    <cellStyle name="Percent 6 4 7" xfId="17284"/>
    <cellStyle name="Percent 6 5" xfId="1450"/>
    <cellStyle name="Percent 6 5 2" xfId="3731"/>
    <cellStyle name="Percent 6 5 2 2" xfId="11764"/>
    <cellStyle name="Percent 6 5 2 2 2" xfId="27929"/>
    <cellStyle name="Percent 6 5 2 3" xfId="19904"/>
    <cellStyle name="Percent 6 5 3" xfId="6064"/>
    <cellStyle name="Percent 6 5 3 2" xfId="14091"/>
    <cellStyle name="Percent 6 5 3 2 2" xfId="30256"/>
    <cellStyle name="Percent 6 5 3 3" xfId="22231"/>
    <cellStyle name="Percent 6 5 4" xfId="16028"/>
    <cellStyle name="Percent 6 5 4 2" xfId="32193"/>
    <cellStyle name="Percent 6 5 5" xfId="9541"/>
    <cellStyle name="Percent 6 5 5 2" xfId="25707"/>
    <cellStyle name="Percent 6 5 6" xfId="8001"/>
    <cellStyle name="Percent 6 5 6 2" xfId="24168"/>
    <cellStyle name="Percent 6 5 7" xfId="17681"/>
    <cellStyle name="Percent 6 6" xfId="1866"/>
    <cellStyle name="Percent 6 6 2" xfId="4147"/>
    <cellStyle name="Percent 6 6 2 2" xfId="12179"/>
    <cellStyle name="Percent 6 6 2 2 2" xfId="28344"/>
    <cellStyle name="Percent 6 6 2 3" xfId="20319"/>
    <cellStyle name="Percent 6 6 3" xfId="6479"/>
    <cellStyle name="Percent 6 6 3 2" xfId="14506"/>
    <cellStyle name="Percent 6 6 3 2 2" xfId="30671"/>
    <cellStyle name="Percent 6 6 3 3" xfId="22646"/>
    <cellStyle name="Percent 6 6 4" xfId="16443"/>
    <cellStyle name="Percent 6 6 4 2" xfId="32608"/>
    <cellStyle name="Percent 6 6 5" xfId="9957"/>
    <cellStyle name="Percent 6 6 5 2" xfId="26122"/>
    <cellStyle name="Percent 6 6 6" xfId="8416"/>
    <cellStyle name="Percent 6 6 6 2" xfId="24583"/>
    <cellStyle name="Percent 6 6 7" xfId="18096"/>
    <cellStyle name="Percent 6 7" xfId="2265"/>
    <cellStyle name="Percent 6 7 2" xfId="4546"/>
    <cellStyle name="Percent 6 7 2 2" xfId="12576"/>
    <cellStyle name="Percent 6 7 2 2 2" xfId="28741"/>
    <cellStyle name="Percent 6 7 2 3" xfId="20716"/>
    <cellStyle name="Percent 6 7 3" xfId="6876"/>
    <cellStyle name="Percent 6 7 3 2" xfId="14903"/>
    <cellStyle name="Percent 6 7 3 2 2" xfId="31068"/>
    <cellStyle name="Percent 6 7 3 3" xfId="23043"/>
    <cellStyle name="Percent 6 7 4" xfId="10354"/>
    <cellStyle name="Percent 6 7 4 2" xfId="26519"/>
    <cellStyle name="Percent 6 7 5" xfId="18494"/>
    <cellStyle name="Percent 6 8" xfId="2921"/>
    <cellStyle name="Percent 6 8 2" xfId="5270"/>
    <cellStyle name="Percent 6 8 2 2" xfId="13297"/>
    <cellStyle name="Percent 6 8 2 2 2" xfId="29462"/>
    <cellStyle name="Percent 6 8 2 3" xfId="21437"/>
    <cellStyle name="Percent 6 8 3" xfId="10970"/>
    <cellStyle name="Percent 6 8 3 2" xfId="27135"/>
    <cellStyle name="Percent 6 8 4" xfId="19110"/>
    <cellStyle name="Percent 6 9" xfId="2676"/>
    <cellStyle name="Percent 6 9 2" xfId="4940"/>
    <cellStyle name="Percent 6 9 2 2" xfId="12967"/>
    <cellStyle name="Percent 6 9 2 2 2" xfId="29132"/>
    <cellStyle name="Percent 6 9 2 3" xfId="21107"/>
    <cellStyle name="Percent 6 9 3" xfId="10751"/>
    <cellStyle name="Percent 6 9 3 2" xfId="26916"/>
    <cellStyle name="Percent 6 9 4" xfId="18891"/>
    <cellStyle name="Percent 7" xfId="561"/>
    <cellStyle name="Percent 7 2" xfId="1050"/>
    <cellStyle name="Percent 8" xfId="18200"/>
    <cellStyle name="Style2" xfId="562"/>
    <cellStyle name="Style4" xfId="563"/>
    <cellStyle name="Style5" xfId="564"/>
    <cellStyle name="Title 2" xfId="258"/>
    <cellStyle name="Total 2" xfId="259"/>
    <cellStyle name="Warning Text 2" xfId="26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www.daera-ni.gov.uk/" TargetMode="External"/><Relationship Id="rId1" Type="http://schemas.openxmlformats.org/officeDocument/2006/relationships/image" Target="../media/image1.emf"/><Relationship Id="rId6" Type="http://schemas.openxmlformats.org/officeDocument/2006/relationships/image" Target="../media/image4.png"/><Relationship Id="rId5" Type="http://schemas.openxmlformats.org/officeDocument/2006/relationships/image" Target="../media/image3.png"/><Relationship Id="rId4" Type="http://schemas.openxmlformats.org/officeDocument/2006/relationships/hyperlink" Target="http://www.nisra.gov.uk/" TargetMode="External"/></Relationships>
</file>

<file path=xl/drawings/_rels/drawing2.xml.rels><?xml version="1.0" encoding="UTF-8" standalone="yes"?>
<Relationships xmlns="http://schemas.openxmlformats.org/package/2006/relationships"><Relationship Id="rId1" Type="http://schemas.openxmlformats.org/officeDocument/2006/relationships/image" Target="../media/image5.png"/></Relationships>
</file>

<file path=xl/drawings/_rels/drawing3.xml.rels><?xml version="1.0" encoding="UTF-8" standalone="yes"?>
<Relationships xmlns="http://schemas.openxmlformats.org/package/2006/relationships"><Relationship Id="rId1" Type="http://schemas.openxmlformats.org/officeDocument/2006/relationships/image" Target="../media/image6.png"/></Relationships>
</file>

<file path=xl/drawings/_rels/drawing4.xml.rels><?xml version="1.0" encoding="UTF-8" standalone="yes"?>
<Relationships xmlns="http://schemas.openxmlformats.org/package/2006/relationships"><Relationship Id="rId1" Type="http://schemas.openxmlformats.org/officeDocument/2006/relationships/image" Target="../media/image7.png"/></Relationships>
</file>

<file path=xl/drawings/_rels/drawing5.xml.rels><?xml version="1.0" encoding="UTF-8" standalone="yes"?>
<Relationships xmlns="http://schemas.openxmlformats.org/package/2006/relationships"><Relationship Id="rId1" Type="http://schemas.openxmlformats.org/officeDocument/2006/relationships/image" Target="../media/image8.png"/></Relationships>
</file>

<file path=xl/drawings/_rels/drawing6.xml.rels><?xml version="1.0" encoding="UTF-8" standalone="yes"?>
<Relationships xmlns="http://schemas.openxmlformats.org/package/2006/relationships"><Relationship Id="rId1" Type="http://schemas.openxmlformats.org/officeDocument/2006/relationships/image" Target="../media/image9.png"/></Relationships>
</file>

<file path=xl/drawings/_rels/drawing7.xml.rels><?xml version="1.0" encoding="UTF-8" standalone="yes"?>
<Relationships xmlns="http://schemas.openxmlformats.org/package/2006/relationships"><Relationship Id="rId1" Type="http://schemas.openxmlformats.org/officeDocument/2006/relationships/image" Target="../media/image10.png"/></Relationships>
</file>

<file path=xl/drawings/drawing1.xml><?xml version="1.0" encoding="utf-8"?>
<xdr:wsDr xmlns:xdr="http://schemas.openxmlformats.org/drawingml/2006/spreadsheetDrawing" xmlns:a="http://schemas.openxmlformats.org/drawingml/2006/main">
  <xdr:twoCellAnchor editAs="oneCell">
    <xdr:from>
      <xdr:col>1</xdr:col>
      <xdr:colOff>4048125</xdr:colOff>
      <xdr:row>15</xdr:row>
      <xdr:rowOff>0</xdr:rowOff>
    </xdr:from>
    <xdr:to>
      <xdr:col>1</xdr:col>
      <xdr:colOff>4048125</xdr:colOff>
      <xdr:row>18</xdr:row>
      <xdr:rowOff>114300</xdr:rowOff>
    </xdr:to>
    <xdr:pic>
      <xdr:nvPicPr>
        <xdr:cNvPr id="57405" name="Picture 1" descr="NIEA 2011 FULL COLOUR.eps"/>
        <xdr:cNvPicPr>
          <a:picLocks noChangeAspect="1"/>
        </xdr:cNvPicPr>
      </xdr:nvPicPr>
      <xdr:blipFill>
        <a:blip xmlns:r="http://schemas.openxmlformats.org/officeDocument/2006/relationships" r:embed="rId1"/>
        <a:srcRect/>
        <a:stretch>
          <a:fillRect/>
        </a:stretch>
      </xdr:blipFill>
      <xdr:spPr bwMode="auto">
        <a:xfrm>
          <a:off x="4238625" y="4733925"/>
          <a:ext cx="0" cy="600075"/>
        </a:xfrm>
        <a:prstGeom prst="rect">
          <a:avLst/>
        </a:prstGeom>
        <a:noFill/>
        <a:ln w="9525">
          <a:noFill/>
          <a:miter lim="800000"/>
          <a:headEnd/>
          <a:tailEnd/>
        </a:ln>
      </xdr:spPr>
    </xdr:pic>
    <xdr:clientData/>
  </xdr:twoCellAnchor>
  <xdr:twoCellAnchor>
    <xdr:from>
      <xdr:col>0</xdr:col>
      <xdr:colOff>0</xdr:colOff>
      <xdr:row>16</xdr:row>
      <xdr:rowOff>0</xdr:rowOff>
    </xdr:from>
    <xdr:to>
      <xdr:col>2</xdr:col>
      <xdr:colOff>0</xdr:colOff>
      <xdr:row>21</xdr:row>
      <xdr:rowOff>112059</xdr:rowOff>
    </xdr:to>
    <xdr:grpSp>
      <xdr:nvGrpSpPr>
        <xdr:cNvPr id="7" name="Group 8"/>
        <xdr:cNvGrpSpPr>
          <a:grpSpLocks/>
        </xdr:cNvGrpSpPr>
      </xdr:nvGrpSpPr>
      <xdr:grpSpPr bwMode="auto">
        <a:xfrm>
          <a:off x="0" y="6275294"/>
          <a:ext cx="7810500" cy="896471"/>
          <a:chOff x="269223" y="5912224"/>
          <a:chExt cx="7687235" cy="809625"/>
        </a:xfrm>
      </xdr:grpSpPr>
      <xdr:pic>
        <xdr:nvPicPr>
          <xdr:cNvPr id="8" name="Picture 6" descr="A4 DAERA Logo process.png">
            <a:hlinkClick xmlns:r="http://schemas.openxmlformats.org/officeDocument/2006/relationships" r:id="rId2"/>
          </xdr:cNvPr>
          <xdr:cNvPicPr>
            <a:picLocks noChangeAspect="1" noChangeArrowheads="1"/>
          </xdr:cNvPicPr>
        </xdr:nvPicPr>
        <xdr:blipFill>
          <a:blip xmlns:r="http://schemas.openxmlformats.org/officeDocument/2006/relationships" r:embed="rId3" cstate="print"/>
          <a:srcRect/>
          <a:stretch>
            <a:fillRect/>
          </a:stretch>
        </xdr:blipFill>
        <xdr:spPr bwMode="auto">
          <a:xfrm>
            <a:off x="2339789" y="5912224"/>
            <a:ext cx="3124200" cy="809625"/>
          </a:xfrm>
          <a:prstGeom prst="rect">
            <a:avLst/>
          </a:prstGeom>
          <a:noFill/>
          <a:ln w="9525">
            <a:noFill/>
            <a:miter lim="800000"/>
            <a:headEnd/>
            <a:tailEnd/>
          </a:ln>
        </xdr:spPr>
      </xdr:pic>
      <xdr:pic>
        <xdr:nvPicPr>
          <xdr:cNvPr id="9" name="Picture 2" descr="http://www.nisra.gov.uk/">
            <a:hlinkClick xmlns:r="http://schemas.openxmlformats.org/officeDocument/2006/relationships" r:id="rId4"/>
          </xdr:cNvPr>
          <xdr:cNvPicPr>
            <a:picLocks noChangeAspect="1" noChangeArrowheads="1"/>
          </xdr:cNvPicPr>
        </xdr:nvPicPr>
        <xdr:blipFill>
          <a:blip xmlns:r="http://schemas.openxmlformats.org/officeDocument/2006/relationships" r:embed="rId5" cstate="print"/>
          <a:srcRect/>
          <a:stretch>
            <a:fillRect/>
          </a:stretch>
        </xdr:blipFill>
        <xdr:spPr bwMode="auto">
          <a:xfrm>
            <a:off x="269223" y="5958168"/>
            <a:ext cx="1819275" cy="717737"/>
          </a:xfrm>
          <a:prstGeom prst="rect">
            <a:avLst/>
          </a:prstGeom>
          <a:noFill/>
          <a:ln w="9525">
            <a:noFill/>
            <a:miter lim="800000"/>
            <a:headEnd/>
            <a:tailEnd/>
          </a:ln>
        </xdr:spPr>
      </xdr:pic>
      <xdr:pic>
        <xdr:nvPicPr>
          <xdr:cNvPr id="10" name="Picture 5" descr="C:\Users\1556719\AppData\Local\Microsoft\Windows\Temporary Internet Files\Content.Outlook\NANPR8Y0\NIEA -DAERA Logo CMYK (3).png">
            <a:hlinkClick xmlns:r="http://schemas.openxmlformats.org/officeDocument/2006/relationships" r:id="rId2"/>
          </xdr:cNvPr>
          <xdr:cNvPicPr>
            <a:picLocks noChangeAspect="1" noChangeArrowheads="1"/>
          </xdr:cNvPicPr>
        </xdr:nvPicPr>
        <xdr:blipFill>
          <a:blip xmlns:r="http://schemas.openxmlformats.org/officeDocument/2006/relationships" r:embed="rId6" cstate="print"/>
          <a:srcRect/>
          <a:stretch>
            <a:fillRect/>
          </a:stretch>
        </xdr:blipFill>
        <xdr:spPr bwMode="auto">
          <a:xfrm>
            <a:off x="5584733" y="6045574"/>
            <a:ext cx="2371725" cy="542925"/>
          </a:xfrm>
          <a:prstGeom prst="rect">
            <a:avLst/>
          </a:prstGeom>
          <a:noFill/>
          <a:ln w="9525">
            <a:noFill/>
            <a:miter lim="800000"/>
            <a:headEnd/>
            <a:tailEnd/>
          </a:ln>
        </xdr:spPr>
      </xdr:pic>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7</xdr:row>
      <xdr:rowOff>0</xdr:rowOff>
    </xdr:from>
    <xdr:to>
      <xdr:col>9</xdr:col>
      <xdr:colOff>371475</xdr:colOff>
      <xdr:row>25</xdr:row>
      <xdr:rowOff>0</xdr:rowOff>
    </xdr:to>
    <xdr:pic>
      <xdr:nvPicPr>
        <xdr:cNvPr id="59405" name="Print screenshot" descr="Screenshot of print window"/>
        <xdr:cNvPicPr>
          <a:picLocks noChangeAspect="1" noChangeArrowheads="1"/>
        </xdr:cNvPicPr>
      </xdr:nvPicPr>
      <xdr:blipFill>
        <a:blip xmlns:r="http://schemas.openxmlformats.org/officeDocument/2006/relationships" r:embed="rId1" cstate="print"/>
        <a:srcRect/>
        <a:stretch>
          <a:fillRect/>
        </a:stretch>
      </xdr:blipFill>
      <xdr:spPr bwMode="auto">
        <a:xfrm>
          <a:off x="1219200" y="1276350"/>
          <a:ext cx="4638675" cy="291465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xdr:colOff>
      <xdr:row>1</xdr:row>
      <xdr:rowOff>145678</xdr:rowOff>
    </xdr:from>
    <xdr:to>
      <xdr:col>17</xdr:col>
      <xdr:colOff>512999</xdr:colOff>
      <xdr:row>50</xdr:row>
      <xdr:rowOff>94416</xdr:rowOff>
    </xdr:to>
    <xdr:pic>
      <xdr:nvPicPr>
        <xdr:cNvPr id="4" name="Picture 3" descr="Waste annual report - LAC municipal waste recycling rate 2015-16.png"/>
        <xdr:cNvPicPr>
          <a:picLocks noChangeAspect="1"/>
        </xdr:cNvPicPr>
      </xdr:nvPicPr>
      <xdr:blipFill>
        <a:blip xmlns:r="http://schemas.openxmlformats.org/officeDocument/2006/relationships" r:embed="rId1" cstate="print"/>
        <a:stretch>
          <a:fillRect/>
        </a:stretch>
      </xdr:blipFill>
      <xdr:spPr>
        <a:xfrm>
          <a:off x="-1" y="302560"/>
          <a:ext cx="10800000" cy="763597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22411</xdr:colOff>
      <xdr:row>2</xdr:row>
      <xdr:rowOff>33618</xdr:rowOff>
    </xdr:from>
    <xdr:to>
      <xdr:col>17</xdr:col>
      <xdr:colOff>535411</xdr:colOff>
      <xdr:row>50</xdr:row>
      <xdr:rowOff>139240</xdr:rowOff>
    </xdr:to>
    <xdr:pic>
      <xdr:nvPicPr>
        <xdr:cNvPr id="4" name="Picture 3" descr="Waste annual report - household waste recycling rate 2015-16.png"/>
        <xdr:cNvPicPr>
          <a:picLocks noChangeAspect="1"/>
        </xdr:cNvPicPr>
      </xdr:nvPicPr>
      <xdr:blipFill>
        <a:blip xmlns:r="http://schemas.openxmlformats.org/officeDocument/2006/relationships" r:embed="rId1" cstate="print"/>
        <a:stretch>
          <a:fillRect/>
        </a:stretch>
      </xdr:blipFill>
      <xdr:spPr>
        <a:xfrm>
          <a:off x="22411" y="347383"/>
          <a:ext cx="10800000" cy="76359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17</xdr:col>
      <xdr:colOff>513000</xdr:colOff>
      <xdr:row>50</xdr:row>
      <xdr:rowOff>105622</xdr:rowOff>
    </xdr:to>
    <xdr:pic>
      <xdr:nvPicPr>
        <xdr:cNvPr id="4" name="Picture 3" descr="Waste annual report - arisings per capita 2015-16.png"/>
        <xdr:cNvPicPr>
          <a:picLocks noChangeAspect="1"/>
        </xdr:cNvPicPr>
      </xdr:nvPicPr>
      <xdr:blipFill>
        <a:blip xmlns:r="http://schemas.openxmlformats.org/officeDocument/2006/relationships" r:embed="rId1" cstate="print"/>
        <a:stretch>
          <a:fillRect/>
        </a:stretch>
      </xdr:blipFill>
      <xdr:spPr>
        <a:xfrm>
          <a:off x="0" y="313765"/>
          <a:ext cx="10800000" cy="763597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17</xdr:col>
      <xdr:colOff>436800</xdr:colOff>
      <xdr:row>49</xdr:row>
      <xdr:rowOff>25500</xdr:rowOff>
    </xdr:to>
    <xdr:pic>
      <xdr:nvPicPr>
        <xdr:cNvPr id="2" name="Picture 1" descr="Waste annual report - arisings per household 2015-16.png"/>
        <xdr:cNvPicPr>
          <a:picLocks noChangeAspect="1"/>
        </xdr:cNvPicPr>
      </xdr:nvPicPr>
      <xdr:blipFill>
        <a:blip xmlns:r="http://schemas.openxmlformats.org/officeDocument/2006/relationships" r:embed="rId1" cstate="print"/>
        <a:stretch>
          <a:fillRect/>
        </a:stretch>
      </xdr:blipFill>
      <xdr:spPr>
        <a:xfrm>
          <a:off x="0" y="323850"/>
          <a:ext cx="10800000" cy="763597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17</xdr:col>
      <xdr:colOff>513000</xdr:colOff>
      <xdr:row>50</xdr:row>
      <xdr:rowOff>105622</xdr:rowOff>
    </xdr:to>
    <xdr:pic>
      <xdr:nvPicPr>
        <xdr:cNvPr id="4" name="Picture 3" descr="Waste annual report - bio LAC municipal waste 2015-16.png"/>
        <xdr:cNvPicPr>
          <a:picLocks noChangeAspect="1"/>
        </xdr:cNvPicPr>
      </xdr:nvPicPr>
      <xdr:blipFill>
        <a:blip xmlns:r="http://schemas.openxmlformats.org/officeDocument/2006/relationships" r:embed="rId1" cstate="print"/>
        <a:stretch>
          <a:fillRect/>
        </a:stretch>
      </xdr:blipFill>
      <xdr:spPr>
        <a:xfrm>
          <a:off x="0" y="313765"/>
          <a:ext cx="10800000" cy="76359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daera-ni.gov.uk/publications/northern-ireland-local-authority-collected-municipal-waste-management-statistics-2015"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www.doeni.gov.uk/niea/waste-home/municipal_data_reporting.htm" TargetMode="External"/></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www.wastedataflow.org/htm/datasets.aspx"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wastedataflow.org/htm/datasets.aspx" TargetMode="External"/></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mailto:env.stats@daera-ni.gov.uk"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C15"/>
  <sheetViews>
    <sheetView showGridLines="0" tabSelected="1" zoomScale="85" zoomScaleNormal="85" workbookViewId="0"/>
  </sheetViews>
  <sheetFormatPr defaultRowHeight="12.75" x14ac:dyDescent="0.2"/>
  <cols>
    <col min="1" max="1" width="2.85546875" customWidth="1"/>
    <col min="2" max="2" width="114.28515625" customWidth="1"/>
  </cols>
  <sheetData>
    <row r="1" spans="2:3" ht="237" x14ac:dyDescent="0.75">
      <c r="B1" s="24" t="s">
        <v>83</v>
      </c>
    </row>
    <row r="2" spans="2:3" ht="15" customHeight="1" x14ac:dyDescent="0.4">
      <c r="B2" s="25"/>
    </row>
    <row r="3" spans="2:3" ht="30" x14ac:dyDescent="0.4">
      <c r="B3" s="141" t="s">
        <v>213</v>
      </c>
    </row>
    <row r="4" spans="2:3" ht="12" customHeight="1" x14ac:dyDescent="0.2">
      <c r="B4" s="15"/>
    </row>
    <row r="5" spans="2:3" s="121" customFormat="1" ht="15" x14ac:dyDescent="0.2">
      <c r="B5" s="138" t="s">
        <v>241</v>
      </c>
    </row>
    <row r="6" spans="2:3" s="121" customFormat="1" ht="15" customHeight="1" x14ac:dyDescent="0.2">
      <c r="B6" s="122"/>
    </row>
    <row r="7" spans="2:3" ht="15.75" x14ac:dyDescent="0.25">
      <c r="B7" s="138" t="s">
        <v>84</v>
      </c>
      <c r="C7" s="16"/>
    </row>
    <row r="8" spans="2:3" ht="15.75" x14ac:dyDescent="0.25">
      <c r="B8" s="139" t="s">
        <v>214</v>
      </c>
      <c r="C8" s="16"/>
    </row>
    <row r="9" spans="2:3" ht="30" x14ac:dyDescent="0.25">
      <c r="B9" s="137" t="s">
        <v>283</v>
      </c>
      <c r="C9" s="17"/>
    </row>
    <row r="10" spans="2:3" s="121" customFormat="1" ht="15.75" x14ac:dyDescent="0.25">
      <c r="B10" s="26"/>
      <c r="C10" s="17"/>
    </row>
    <row r="11" spans="2:3" s="121" customFormat="1" ht="15.75" x14ac:dyDescent="0.25">
      <c r="B11" s="138" t="s">
        <v>198</v>
      </c>
      <c r="C11" s="17"/>
    </row>
    <row r="12" spans="2:3" s="121" customFormat="1" ht="15.75" x14ac:dyDescent="0.25">
      <c r="B12" s="137" t="s">
        <v>235</v>
      </c>
      <c r="C12" s="17"/>
    </row>
    <row r="13" spans="2:3" s="121" customFormat="1" ht="15.75" x14ac:dyDescent="0.25">
      <c r="B13" s="26"/>
      <c r="C13" s="17"/>
    </row>
    <row r="14" spans="2:3" s="121" customFormat="1" ht="15.75" x14ac:dyDescent="0.25">
      <c r="B14" s="138" t="s">
        <v>199</v>
      </c>
      <c r="C14" s="17"/>
    </row>
    <row r="15" spans="2:3" s="121" customFormat="1" ht="15.75" x14ac:dyDescent="0.25">
      <c r="B15" s="138" t="s">
        <v>200</v>
      </c>
      <c r="C15" s="17"/>
    </row>
  </sheetData>
  <hyperlinks>
    <hyperlink ref="B9" r:id="rId1"/>
  </hyperlinks>
  <pageMargins left="0.7" right="0.7" top="0.75" bottom="0.75" header="0.3" footer="0.3"/>
  <pageSetup paperSize="9" scale="82" orientation="landscape" verticalDpi="1200"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N28"/>
  <sheetViews>
    <sheetView showGridLines="0" zoomScale="85" zoomScaleNormal="85" workbookViewId="0"/>
  </sheetViews>
  <sheetFormatPr defaultRowHeight="12.75" x14ac:dyDescent="0.2"/>
  <cols>
    <col min="1" max="1" width="31" customWidth="1"/>
    <col min="2" max="12" width="14.28515625" customWidth="1"/>
  </cols>
  <sheetData>
    <row r="1" spans="1:14" x14ac:dyDescent="0.2">
      <c r="A1" s="301" t="s">
        <v>257</v>
      </c>
      <c r="B1" s="20"/>
      <c r="C1" s="20"/>
      <c r="D1" s="20"/>
      <c r="E1" s="20"/>
      <c r="F1" s="20"/>
      <c r="G1" s="20"/>
      <c r="H1" s="20"/>
      <c r="I1" s="20"/>
      <c r="J1" s="20"/>
      <c r="K1" s="20"/>
      <c r="L1" s="20"/>
    </row>
    <row r="2" spans="1:14" ht="12" customHeight="1" x14ac:dyDescent="0.2">
      <c r="A2" s="51" t="s">
        <v>215</v>
      </c>
      <c r="B2" s="20"/>
      <c r="C2" s="20"/>
      <c r="D2" s="20"/>
      <c r="E2" s="20"/>
      <c r="F2" s="20"/>
      <c r="G2" s="20"/>
      <c r="H2" s="20"/>
      <c r="I2" s="20"/>
      <c r="J2" s="20"/>
      <c r="K2" s="20"/>
      <c r="L2" s="20"/>
    </row>
    <row r="3" spans="1:14" x14ac:dyDescent="0.2">
      <c r="A3" s="20"/>
      <c r="B3" s="20"/>
      <c r="C3" s="20"/>
      <c r="D3" s="20"/>
      <c r="E3" s="20"/>
      <c r="F3" s="20"/>
      <c r="G3" s="20"/>
      <c r="H3" s="20"/>
      <c r="I3" s="20"/>
      <c r="J3" s="20"/>
      <c r="K3" s="20"/>
      <c r="L3" s="40" t="s">
        <v>66</v>
      </c>
    </row>
    <row r="4" spans="1:14" x14ac:dyDescent="0.2">
      <c r="A4" s="20"/>
      <c r="B4" s="20"/>
      <c r="C4" s="20"/>
      <c r="D4" s="20"/>
      <c r="E4" s="20"/>
      <c r="F4" s="20"/>
      <c r="G4" s="20"/>
      <c r="H4" s="20"/>
      <c r="I4" s="20"/>
      <c r="J4" s="20"/>
      <c r="K4" s="20"/>
      <c r="L4" s="40"/>
    </row>
    <row r="5" spans="1:14" ht="75" customHeight="1" x14ac:dyDescent="0.2">
      <c r="A5" s="67" t="s">
        <v>98</v>
      </c>
      <c r="B5" s="68" t="s">
        <v>6</v>
      </c>
      <c r="C5" s="68" t="s">
        <v>24</v>
      </c>
      <c r="D5" s="68" t="s">
        <v>43</v>
      </c>
      <c r="E5" s="68" t="s">
        <v>44</v>
      </c>
      <c r="F5" s="68" t="s">
        <v>45</v>
      </c>
      <c r="G5" s="68" t="s">
        <v>30</v>
      </c>
      <c r="H5" s="68" t="s">
        <v>31</v>
      </c>
      <c r="I5" s="68" t="s">
        <v>22</v>
      </c>
      <c r="J5" s="68" t="s">
        <v>23</v>
      </c>
      <c r="K5" s="68" t="s">
        <v>8</v>
      </c>
      <c r="L5" s="68" t="s">
        <v>46</v>
      </c>
    </row>
    <row r="6" spans="1:14" x14ac:dyDescent="0.2">
      <c r="A6" s="144"/>
      <c r="B6" s="66"/>
      <c r="C6" s="66"/>
      <c r="D6" s="66"/>
      <c r="E6" s="66"/>
      <c r="F6" s="66"/>
      <c r="G6" s="66"/>
      <c r="H6" s="66"/>
      <c r="I6" s="66"/>
      <c r="J6" s="66"/>
      <c r="K6" s="66"/>
      <c r="L6" s="66"/>
    </row>
    <row r="7" spans="1:14" x14ac:dyDescent="0.2">
      <c r="A7" s="146" t="s">
        <v>203</v>
      </c>
      <c r="B7" s="65">
        <f>Table6!B7+Table7!B7+Table8!B7</f>
        <v>2325.25</v>
      </c>
      <c r="C7" s="65">
        <f>Table6!C7+Table7!C7+Table8!C7</f>
        <v>1506.01</v>
      </c>
      <c r="D7" s="65">
        <f>Table6!D7+Table7!D7+Table8!D7</f>
        <v>4502.13</v>
      </c>
      <c r="E7" s="65">
        <f>Table6!E7+Table7!E7+Table8!E7</f>
        <v>1359.9500000000003</v>
      </c>
      <c r="F7" s="65">
        <f>Table6!F7+Table7!F7+Table8!F7</f>
        <v>20031.280000000002</v>
      </c>
      <c r="G7" s="65">
        <f>Table6!G7+Table7!G7+Table8!G7</f>
        <v>1323.4900000000002</v>
      </c>
      <c r="H7" s="65">
        <f>Table6!H7+Table7!H7+Table8!H7</f>
        <v>5250.2800000000007</v>
      </c>
      <c r="I7" s="65">
        <f>Table6!I7+Table7!I7+Table8!I7</f>
        <v>1017.8399999999998</v>
      </c>
      <c r="J7" s="65">
        <f>Table6!J7+Table7!J7+Table8!J7</f>
        <v>3929.6200000000003</v>
      </c>
      <c r="K7" s="65">
        <f>Table6!K7+Table7!K7+Table8!K7</f>
        <v>636.76999999999987</v>
      </c>
      <c r="L7" s="65">
        <f>SUM(B7:K7)</f>
        <v>41882.620000000003</v>
      </c>
    </row>
    <row r="8" spans="1:14" x14ac:dyDescent="0.2">
      <c r="A8" s="144" t="s">
        <v>204</v>
      </c>
      <c r="B8" s="66">
        <f>Table6!B8+Table7!B8+Table8!B8</f>
        <v>2559.79</v>
      </c>
      <c r="C8" s="66">
        <f>Table6!C8+Table7!C8+Table8!C8</f>
        <v>1598.2300000000002</v>
      </c>
      <c r="D8" s="66">
        <f>Table6!D8+Table7!D8+Table8!D8</f>
        <v>6838.83</v>
      </c>
      <c r="E8" s="66">
        <f>Table6!E8+Table7!E8+Table8!E8</f>
        <v>730.13</v>
      </c>
      <c r="F8" s="66">
        <f>Table6!F8+Table7!F8+Table8!F8</f>
        <v>20223</v>
      </c>
      <c r="G8" s="66">
        <f>Table6!G8+Table7!G8+Table8!G8</f>
        <v>1719.0800000000002</v>
      </c>
      <c r="H8" s="66">
        <f>Table6!H8+Table7!H8+Table8!H8</f>
        <v>5862.5800000000008</v>
      </c>
      <c r="I8" s="66">
        <f>Table6!I8+Table7!I8+Table8!I8</f>
        <v>381.86</v>
      </c>
      <c r="J8" s="66">
        <f>Table6!J8+Table7!J8+Table8!J8</f>
        <v>4926.88</v>
      </c>
      <c r="K8" s="66">
        <f>Table6!K8+Table7!K8+Table8!K8</f>
        <v>341.43</v>
      </c>
      <c r="L8" s="66">
        <f t="shared" ref="L8:L17" si="0">SUM(B8:K8)</f>
        <v>45181.81</v>
      </c>
      <c r="N8" s="14"/>
    </row>
    <row r="9" spans="1:14" x14ac:dyDescent="0.2">
      <c r="A9" s="147" t="s">
        <v>205</v>
      </c>
      <c r="B9" s="65">
        <f>Table6!B9+Table7!B9+Table8!B9</f>
        <v>3177.0430000000001</v>
      </c>
      <c r="C9" s="65">
        <f>Table6!C9+Table7!C9+Table8!C9</f>
        <v>1656.0329999999999</v>
      </c>
      <c r="D9" s="65">
        <f>Table6!D9+Table7!D9+Table8!D9</f>
        <v>7564.7489999999989</v>
      </c>
      <c r="E9" s="65">
        <f>Table6!E9+Table7!E9+Table8!E9</f>
        <v>1796.3050000000001</v>
      </c>
      <c r="F9" s="65">
        <f>Table6!F9+Table7!F9+Table8!F9</f>
        <v>23370.152000000002</v>
      </c>
      <c r="G9" s="65">
        <f>Table6!G9+Table7!G9+Table8!G9</f>
        <v>1713.0049999999999</v>
      </c>
      <c r="H9" s="65">
        <f>Table6!H9+Table7!H9+Table8!H9</f>
        <v>3412.7799999999997</v>
      </c>
      <c r="I9" s="65">
        <f>Table6!I9+Table7!I9+Table8!I9</f>
        <v>250.965</v>
      </c>
      <c r="J9" s="65">
        <f>Table6!J9+Table7!J9+Table8!J9</f>
        <v>2839.46</v>
      </c>
      <c r="K9" s="65">
        <f>Table6!K9+Table7!K9+Table8!K9</f>
        <v>1970.0529999999999</v>
      </c>
      <c r="L9" s="65">
        <f t="shared" si="0"/>
        <v>47750.544999999991</v>
      </c>
      <c r="N9" s="14"/>
    </row>
    <row r="10" spans="1:14" x14ac:dyDescent="0.2">
      <c r="A10" s="144" t="s">
        <v>1</v>
      </c>
      <c r="B10" s="66">
        <f>Table6!B10+Table7!B10+Table8!B10</f>
        <v>5661.96</v>
      </c>
      <c r="C10" s="66">
        <f>Table6!C10+Table7!C10+Table8!C10</f>
        <v>2452.5200000000004</v>
      </c>
      <c r="D10" s="66">
        <f>Table6!D10+Table7!D10+Table8!D10</f>
        <v>11850.443999999998</v>
      </c>
      <c r="E10" s="66">
        <f>Table6!E10+Table7!E10+Table8!E10</f>
        <v>2067.83</v>
      </c>
      <c r="F10" s="66">
        <f>Table6!F10+Table7!F10+Table8!F10</f>
        <v>21073.4</v>
      </c>
      <c r="G10" s="66">
        <f>Table6!G10+Table7!G10+Table8!G10</f>
        <v>1564.5519999999999</v>
      </c>
      <c r="H10" s="66">
        <f>Table6!H10+Table7!H10+Table8!H10</f>
        <v>110.32</v>
      </c>
      <c r="I10" s="66">
        <f>Table6!I10+Table7!I10+Table8!I10</f>
        <v>790.24</v>
      </c>
      <c r="J10" s="66">
        <f>Table6!J10+Table7!J10+Table8!J10</f>
        <v>4748.45</v>
      </c>
      <c r="K10" s="66">
        <f>Table6!K10+Table7!K10+Table8!K10</f>
        <v>427.93</v>
      </c>
      <c r="L10" s="66">
        <f t="shared" si="0"/>
        <v>50747.646000000001</v>
      </c>
      <c r="N10" s="14"/>
    </row>
    <row r="11" spans="1:14" x14ac:dyDescent="0.2">
      <c r="A11" s="147" t="s">
        <v>206</v>
      </c>
      <c r="B11" s="65">
        <f>Table6!B11+Table7!B11+Table8!B11</f>
        <v>2344.83</v>
      </c>
      <c r="C11" s="65">
        <f>Table6!C11+Table7!C11+Table8!C11</f>
        <v>1074.3499999999999</v>
      </c>
      <c r="D11" s="65">
        <f>Table6!D11+Table7!D11+Table8!D11</f>
        <v>5878.38</v>
      </c>
      <c r="E11" s="65">
        <f>Table6!E11+Table7!E11+Table8!E11</f>
        <v>1411.1599999999999</v>
      </c>
      <c r="F11" s="65">
        <f>Table6!F11+Table7!F11+Table8!F11</f>
        <v>11541.98</v>
      </c>
      <c r="G11" s="65">
        <f>Table6!G11+Table7!G11+Table8!G11</f>
        <v>1090.5999999999999</v>
      </c>
      <c r="H11" s="65">
        <f>Table6!H11+Table7!H11+Table8!H11</f>
        <v>3462.14</v>
      </c>
      <c r="I11" s="65">
        <f>Table6!I11+Table7!I11+Table8!I11</f>
        <v>148.85000000000002</v>
      </c>
      <c r="J11" s="65">
        <f>Table6!J11+Table7!J11+Table8!J11</f>
        <v>2122.2600000000002</v>
      </c>
      <c r="K11" s="65">
        <f>Table6!K11+Table7!K11+Table8!K11</f>
        <v>2156.7800000000002</v>
      </c>
      <c r="L11" s="65">
        <f t="shared" si="0"/>
        <v>31231.329999999994</v>
      </c>
      <c r="N11" s="14"/>
    </row>
    <row r="12" spans="1:14" x14ac:dyDescent="0.2">
      <c r="A12" s="144" t="s">
        <v>207</v>
      </c>
      <c r="B12" s="66">
        <f>Table6!B12+Table7!B12+Table8!B12</f>
        <v>2966.8100000000004</v>
      </c>
      <c r="C12" s="66">
        <f>Table6!C12+Table7!C12+Table8!C12</f>
        <v>850.34</v>
      </c>
      <c r="D12" s="66">
        <f>Table6!D12+Table7!D12+Table8!D12</f>
        <v>5399.0199999999995</v>
      </c>
      <c r="E12" s="66">
        <f>Table6!E12+Table7!E12+Table8!E12</f>
        <v>1429.62</v>
      </c>
      <c r="F12" s="66">
        <f>Table6!F12+Table7!F12+Table8!F12</f>
        <v>5364.68</v>
      </c>
      <c r="G12" s="66">
        <f>Table6!G12+Table7!G12+Table8!G12</f>
        <v>1188.644</v>
      </c>
      <c r="H12" s="66">
        <f>Table6!H12+Table7!H12+Table8!H12</f>
        <v>2007.6100000000001</v>
      </c>
      <c r="I12" s="66">
        <f>Table6!I12+Table7!I12+Table8!I12</f>
        <v>86.835000000000008</v>
      </c>
      <c r="J12" s="66">
        <f>Table6!J12+Table7!J12+Table8!J12</f>
        <v>2046.42</v>
      </c>
      <c r="K12" s="66">
        <f>Table6!K12+Table7!K12+Table8!K12</f>
        <v>3150.5179999999996</v>
      </c>
      <c r="L12" s="66">
        <f t="shared" si="0"/>
        <v>24490.496999999999</v>
      </c>
      <c r="N12" s="14"/>
    </row>
    <row r="13" spans="1:14" x14ac:dyDescent="0.2">
      <c r="A13" s="147" t="s">
        <v>208</v>
      </c>
      <c r="B13" s="65">
        <f>Table6!B13+Table7!B13+Table8!B13</f>
        <v>1938.81</v>
      </c>
      <c r="C13" s="65">
        <f>Table6!C13+Table7!C13+Table8!C13</f>
        <v>1229.1100000000001</v>
      </c>
      <c r="D13" s="65">
        <f>Table6!D13+Table7!D13+Table8!D13</f>
        <v>5583.4409999999998</v>
      </c>
      <c r="E13" s="65">
        <f>Table6!E13+Table7!E13+Table8!E13</f>
        <v>2334.3710000000001</v>
      </c>
      <c r="F13" s="65">
        <f>Table6!F13+Table7!F13+Table8!F13</f>
        <v>8277.64</v>
      </c>
      <c r="G13" s="65">
        <f>Table6!G13+Table7!G13+Table8!G13</f>
        <v>946.68399999999997</v>
      </c>
      <c r="H13" s="65">
        <f>Table6!H13+Table7!H13+Table8!H13</f>
        <v>1375.55</v>
      </c>
      <c r="I13" s="65">
        <f>Table6!I13+Table7!I13+Table8!I13</f>
        <v>199.92700000000002</v>
      </c>
      <c r="J13" s="65">
        <f>Table6!J13+Table7!J13+Table8!J13</f>
        <v>2056.8199999999997</v>
      </c>
      <c r="K13" s="65">
        <f>Table6!K13+Table7!K13+Table8!K13</f>
        <v>1230.002</v>
      </c>
      <c r="L13" s="65">
        <f t="shared" si="0"/>
        <v>25172.355</v>
      </c>
      <c r="N13" s="14"/>
    </row>
    <row r="14" spans="1:14" x14ac:dyDescent="0.2">
      <c r="A14" s="144" t="s">
        <v>209</v>
      </c>
      <c r="B14" s="66">
        <f>Table6!B14+Table7!B14+Table8!B14</f>
        <v>1715.1610000000001</v>
      </c>
      <c r="C14" s="66">
        <f>Table6!C14+Table7!C14+Table8!C14</f>
        <v>1071.3520000000003</v>
      </c>
      <c r="D14" s="66">
        <f>Table6!D14+Table7!D14+Table8!D14</f>
        <v>4796.2379999999994</v>
      </c>
      <c r="E14" s="66">
        <f>Table6!E14+Table7!E14+Table8!E14</f>
        <v>589.08000000000004</v>
      </c>
      <c r="F14" s="66">
        <f>Table6!F14+Table7!F14+Table8!F14</f>
        <v>16240.11</v>
      </c>
      <c r="G14" s="66">
        <f>Table6!G14+Table7!G14+Table8!G14</f>
        <v>938.60400000000004</v>
      </c>
      <c r="H14" s="66">
        <f>Table6!H14+Table7!H14+Table8!H14</f>
        <v>3309.58</v>
      </c>
      <c r="I14" s="66">
        <f>Table6!I14+Table7!I14+Table8!I14</f>
        <v>109.47200000000001</v>
      </c>
      <c r="J14" s="66">
        <f>Table6!J14+Table7!J14+Table8!J14</f>
        <v>2356.0700000000002</v>
      </c>
      <c r="K14" s="66">
        <f>Table6!K14+Table7!K14+Table8!K14</f>
        <v>193.58400000000003</v>
      </c>
      <c r="L14" s="66">
        <f t="shared" si="0"/>
        <v>31319.251</v>
      </c>
      <c r="N14" s="14"/>
    </row>
    <row r="15" spans="1:14" x14ac:dyDescent="0.2">
      <c r="A15" s="147" t="s">
        <v>210</v>
      </c>
      <c r="B15" s="65">
        <f>Table6!B15+Table7!B15+Table8!B15</f>
        <v>2597.9039999999995</v>
      </c>
      <c r="C15" s="65">
        <f>Table6!C15+Table7!C15+Table8!C15</f>
        <v>1255.8499999999999</v>
      </c>
      <c r="D15" s="65">
        <f>Table6!D15+Table7!D15+Table8!D15</f>
        <v>4324.7299999999996</v>
      </c>
      <c r="E15" s="65">
        <f>Table6!E15+Table7!E15+Table8!E15</f>
        <v>1127.626</v>
      </c>
      <c r="F15" s="65">
        <f>Table6!F15+Table7!F15+Table8!F15</f>
        <v>16699.490000000002</v>
      </c>
      <c r="G15" s="65">
        <f>Table6!G15+Table7!G15+Table8!G15</f>
        <v>1243.6369999999999</v>
      </c>
      <c r="H15" s="65">
        <f>Table6!H15+Table7!H15+Table8!H15</f>
        <v>4680.3500000000004</v>
      </c>
      <c r="I15" s="65">
        <f>Table6!I15+Table7!I15+Table8!I15</f>
        <v>157.60300000000001</v>
      </c>
      <c r="J15" s="65">
        <f>Table6!J15+Table7!J15+Table8!J15</f>
        <v>2503.2000000000003</v>
      </c>
      <c r="K15" s="65">
        <f>Table6!K15+Table7!K15+Table8!K15</f>
        <v>157.08000000000001</v>
      </c>
      <c r="L15" s="65">
        <f t="shared" si="0"/>
        <v>34747.47</v>
      </c>
      <c r="N15" s="14"/>
    </row>
    <row r="16" spans="1:14" x14ac:dyDescent="0.2">
      <c r="A16" s="144" t="s">
        <v>211</v>
      </c>
      <c r="B16" s="66">
        <f>Table6!B16+Table7!B16+Table8!B16</f>
        <v>2244.3760000000002</v>
      </c>
      <c r="C16" s="66">
        <f>Table6!C16+Table7!C16+Table8!C16</f>
        <v>1321.92</v>
      </c>
      <c r="D16" s="66">
        <f>Table6!D16+Table7!D16+Table8!D16</f>
        <v>6260.835</v>
      </c>
      <c r="E16" s="66">
        <f>Table6!E16+Table7!E16+Table8!E16</f>
        <v>1691.2199999999998</v>
      </c>
      <c r="F16" s="66">
        <f>Table6!F16+Table7!F16+Table8!F16</f>
        <v>18907.842000000001</v>
      </c>
      <c r="G16" s="66">
        <f>Table6!G16+Table7!G16+Table8!G16</f>
        <v>1100.0950000000003</v>
      </c>
      <c r="H16" s="66">
        <f>Table6!H16+Table7!H16+Table8!H16</f>
        <v>1564.21</v>
      </c>
      <c r="I16" s="66">
        <f>Table6!I16+Table7!I16+Table8!I16</f>
        <v>425.17099999999994</v>
      </c>
      <c r="J16" s="66">
        <f>Table6!J16+Table7!J16+Table8!J16</f>
        <v>2243.77</v>
      </c>
      <c r="K16" s="66">
        <f>Table6!K16+Table7!K16+Table8!K16</f>
        <v>1565.5290000000002</v>
      </c>
      <c r="L16" s="66">
        <f t="shared" si="0"/>
        <v>37324.968000000001</v>
      </c>
      <c r="N16" s="14"/>
    </row>
    <row r="17" spans="1:14" x14ac:dyDescent="0.2">
      <c r="A17" s="147" t="s">
        <v>212</v>
      </c>
      <c r="B17" s="65">
        <f>Table6!B17+Table7!B17+Table8!B17</f>
        <v>2724.33</v>
      </c>
      <c r="C17" s="65">
        <f>Table6!C17+Table7!C17+Table8!C17</f>
        <v>1236.4599999999998</v>
      </c>
      <c r="D17" s="65">
        <f>Table6!D17+Table7!D17+Table8!D17</f>
        <v>7249.36</v>
      </c>
      <c r="E17" s="65">
        <f>Table6!E17+Table7!E17+Table8!E17</f>
        <v>1030.23</v>
      </c>
      <c r="F17" s="65">
        <f>Table6!F17+Table7!F17+Table8!F17</f>
        <v>11944.21</v>
      </c>
      <c r="G17" s="65">
        <f>Table6!G17+Table7!G17+Table8!G17</f>
        <v>1189.54</v>
      </c>
      <c r="H17" s="65">
        <f>Table6!H17+Table7!H17+Table8!H17</f>
        <v>628.68000000000006</v>
      </c>
      <c r="I17" s="65">
        <f>Table6!I17+Table7!I17+Table8!I17</f>
        <v>112.345</v>
      </c>
      <c r="J17" s="65">
        <f>Table6!J17+Table7!J17+Table8!J17</f>
        <v>2713.46</v>
      </c>
      <c r="K17" s="65">
        <f>Table6!K17+Table7!K17+Table8!K17</f>
        <v>1125.94</v>
      </c>
      <c r="L17" s="65">
        <f t="shared" si="0"/>
        <v>29954.554999999997</v>
      </c>
      <c r="N17" s="14"/>
    </row>
    <row r="18" spans="1:14" x14ac:dyDescent="0.2">
      <c r="A18" s="144"/>
      <c r="B18" s="121"/>
      <c r="C18" s="121"/>
      <c r="D18" s="121"/>
      <c r="E18" s="121"/>
      <c r="F18" s="121"/>
      <c r="G18" s="121"/>
      <c r="H18" s="121"/>
      <c r="I18" s="121"/>
      <c r="J18" s="121"/>
      <c r="K18" s="121"/>
      <c r="L18" s="66"/>
      <c r="N18" s="14"/>
    </row>
    <row r="19" spans="1:14" x14ac:dyDescent="0.2">
      <c r="A19" s="147" t="s">
        <v>0</v>
      </c>
      <c r="B19" s="65">
        <f>B7+B8+B10+B14+B15+B17</f>
        <v>17584.394999999997</v>
      </c>
      <c r="C19" s="65">
        <f t="shared" ref="C19:L19" si="1">C7+C8+C10+C14+C15+C17</f>
        <v>9120.4220000000005</v>
      </c>
      <c r="D19" s="65">
        <f t="shared" si="1"/>
        <v>39561.731999999989</v>
      </c>
      <c r="E19" s="65">
        <f t="shared" si="1"/>
        <v>6904.8459999999995</v>
      </c>
      <c r="F19" s="65">
        <f t="shared" si="1"/>
        <v>106211.49000000002</v>
      </c>
      <c r="G19" s="65">
        <f t="shared" si="1"/>
        <v>7978.9030000000002</v>
      </c>
      <c r="H19" s="65">
        <f t="shared" si="1"/>
        <v>19841.79</v>
      </c>
      <c r="I19" s="65">
        <f t="shared" si="1"/>
        <v>2569.3599999999997</v>
      </c>
      <c r="J19" s="65">
        <f t="shared" si="1"/>
        <v>21177.68</v>
      </c>
      <c r="K19" s="65">
        <f t="shared" si="1"/>
        <v>2882.7339999999999</v>
      </c>
      <c r="L19" s="65">
        <f t="shared" si="1"/>
        <v>233833.35199999998</v>
      </c>
      <c r="N19" s="14"/>
    </row>
    <row r="20" spans="1:14" x14ac:dyDescent="0.2">
      <c r="A20" s="145" t="s">
        <v>2</v>
      </c>
      <c r="B20" s="66">
        <f>B11+B12</f>
        <v>5311.64</v>
      </c>
      <c r="C20" s="66">
        <f>C11+C12</f>
        <v>1924.69</v>
      </c>
      <c r="D20" s="66">
        <f t="shared" ref="D20:L20" si="2">D11+D12</f>
        <v>11277.4</v>
      </c>
      <c r="E20" s="66">
        <f t="shared" si="2"/>
        <v>2840.7799999999997</v>
      </c>
      <c r="F20" s="66">
        <f t="shared" si="2"/>
        <v>16906.66</v>
      </c>
      <c r="G20" s="66">
        <f t="shared" si="2"/>
        <v>2279.2439999999997</v>
      </c>
      <c r="H20" s="66">
        <f t="shared" si="2"/>
        <v>5469.75</v>
      </c>
      <c r="I20" s="66">
        <f t="shared" si="2"/>
        <v>235.68500000000003</v>
      </c>
      <c r="J20" s="66">
        <f t="shared" si="2"/>
        <v>4168.68</v>
      </c>
      <c r="K20" s="66">
        <f t="shared" si="2"/>
        <v>5307.2979999999998</v>
      </c>
      <c r="L20" s="66">
        <f t="shared" si="2"/>
        <v>55721.82699999999</v>
      </c>
      <c r="N20" s="14"/>
    </row>
    <row r="21" spans="1:14" x14ac:dyDescent="0.2">
      <c r="A21" s="148"/>
      <c r="B21" s="65"/>
      <c r="C21" s="65"/>
      <c r="D21" s="65"/>
      <c r="E21" s="65"/>
      <c r="F21" s="65"/>
      <c r="G21" s="65"/>
      <c r="H21" s="65"/>
      <c r="I21" s="65"/>
      <c r="J21" s="65"/>
      <c r="K21" s="65"/>
      <c r="L21" s="65"/>
      <c r="N21" s="14"/>
    </row>
    <row r="22" spans="1:14" x14ac:dyDescent="0.2">
      <c r="A22" s="151" t="s">
        <v>3</v>
      </c>
      <c r="B22" s="152">
        <f>SUM(B7:B17)</f>
        <v>30256.264000000003</v>
      </c>
      <c r="C22" s="152">
        <f t="shared" ref="C22:L22" si="3">SUM(C7:C17)</f>
        <v>15252.175000000001</v>
      </c>
      <c r="D22" s="152">
        <f t="shared" si="3"/>
        <v>70248.156999999977</v>
      </c>
      <c r="E22" s="152">
        <f t="shared" si="3"/>
        <v>15567.521999999997</v>
      </c>
      <c r="F22" s="152">
        <f t="shared" si="3"/>
        <v>173673.78399999999</v>
      </c>
      <c r="G22" s="151">
        <f t="shared" si="3"/>
        <v>14017.931</v>
      </c>
      <c r="H22" s="152">
        <f t="shared" si="3"/>
        <v>31664.079999999994</v>
      </c>
      <c r="I22" s="152">
        <f t="shared" si="3"/>
        <v>3681.1079999999997</v>
      </c>
      <c r="J22" s="152">
        <f t="shared" si="3"/>
        <v>32486.409999999996</v>
      </c>
      <c r="K22" s="152">
        <f t="shared" si="3"/>
        <v>12955.616000000002</v>
      </c>
      <c r="L22" s="152">
        <f t="shared" si="3"/>
        <v>399803.04699999996</v>
      </c>
      <c r="N22" s="14"/>
    </row>
    <row r="23" spans="1:14" x14ac:dyDescent="0.2">
      <c r="A23" s="50"/>
      <c r="B23" s="11"/>
      <c r="C23" s="11"/>
      <c r="D23" s="11"/>
      <c r="E23" s="11"/>
      <c r="F23" s="11"/>
      <c r="G23" s="11"/>
      <c r="H23" s="11"/>
      <c r="I23" s="11"/>
      <c r="J23" s="11"/>
      <c r="K23" s="11"/>
      <c r="L23" s="11"/>
    </row>
    <row r="24" spans="1:14" x14ac:dyDescent="0.2">
      <c r="A24" s="50" t="s">
        <v>4</v>
      </c>
      <c r="B24" s="43"/>
      <c r="C24" s="43"/>
      <c r="D24" s="43"/>
      <c r="E24" s="43"/>
      <c r="F24" s="43"/>
      <c r="G24" s="43"/>
      <c r="H24" s="43"/>
      <c r="I24" s="43"/>
      <c r="J24" s="43"/>
      <c r="K24" s="43"/>
      <c r="L24" s="43"/>
    </row>
    <row r="25" spans="1:14" x14ac:dyDescent="0.2">
      <c r="B25" s="18"/>
      <c r="C25" s="18"/>
      <c r="D25" s="18"/>
      <c r="E25" s="18"/>
      <c r="F25" s="18"/>
      <c r="G25" s="18"/>
      <c r="H25" s="18"/>
      <c r="I25" s="18"/>
      <c r="J25" s="18"/>
      <c r="K25" s="18"/>
      <c r="L25" s="18"/>
    </row>
    <row r="26" spans="1:14" x14ac:dyDescent="0.2">
      <c r="A26" s="117" t="s">
        <v>164</v>
      </c>
      <c r="B26" s="18"/>
      <c r="C26" s="18"/>
      <c r="D26" s="18"/>
      <c r="E26" s="18"/>
      <c r="F26" s="18"/>
      <c r="G26" s="18"/>
      <c r="H26" s="18"/>
      <c r="I26" s="18"/>
      <c r="J26" s="18"/>
      <c r="K26" s="18"/>
      <c r="L26" s="18"/>
    </row>
    <row r="27" spans="1:14" x14ac:dyDescent="0.2">
      <c r="A27" s="117" t="s">
        <v>287</v>
      </c>
      <c r="B27" s="18"/>
      <c r="C27" s="18"/>
      <c r="D27" s="18"/>
      <c r="E27" s="18"/>
      <c r="F27" s="18"/>
      <c r="G27" s="18"/>
      <c r="H27" s="18"/>
      <c r="I27" s="18"/>
      <c r="J27" s="18"/>
      <c r="K27" s="18"/>
      <c r="L27" s="18"/>
    </row>
    <row r="28" spans="1:14" x14ac:dyDescent="0.2">
      <c r="B28" s="14"/>
      <c r="C28" s="14"/>
      <c r="D28" s="14"/>
      <c r="E28" s="14"/>
      <c r="F28" s="14"/>
      <c r="G28" s="14"/>
      <c r="H28" s="14"/>
      <c r="I28" s="14"/>
      <c r="J28" s="14"/>
      <c r="K28" s="14"/>
      <c r="L28" s="14"/>
    </row>
  </sheetData>
  <phoneticPr fontId="18" type="noConversion"/>
  <pageMargins left="0.7" right="0.7" top="0.75" bottom="0.75" header="0.3" footer="0.3"/>
  <pageSetup paperSize="9" scale="71" orientation="landscape"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M43"/>
  <sheetViews>
    <sheetView showGridLines="0" zoomScale="85" zoomScaleNormal="85" workbookViewId="0"/>
  </sheetViews>
  <sheetFormatPr defaultRowHeight="12.75" x14ac:dyDescent="0.2"/>
  <cols>
    <col min="1" max="1" width="31.42578125" customWidth="1"/>
    <col min="2" max="12" width="14.28515625" customWidth="1"/>
  </cols>
  <sheetData>
    <row r="1" spans="1:12" x14ac:dyDescent="0.2">
      <c r="A1" s="301" t="s">
        <v>258</v>
      </c>
      <c r="B1" s="20"/>
      <c r="C1" s="20"/>
      <c r="D1" s="20"/>
      <c r="E1" s="20"/>
      <c r="F1" s="20"/>
      <c r="G1" s="20"/>
      <c r="H1" s="20"/>
      <c r="I1" s="20"/>
      <c r="J1" s="20"/>
      <c r="K1" s="20"/>
      <c r="L1" s="20"/>
    </row>
    <row r="2" spans="1:12" x14ac:dyDescent="0.2">
      <c r="A2" s="51" t="s">
        <v>215</v>
      </c>
      <c r="B2" s="20"/>
      <c r="C2" s="20"/>
      <c r="D2" s="20"/>
      <c r="E2" s="20"/>
      <c r="F2" s="20"/>
      <c r="G2" s="20"/>
      <c r="H2" s="20"/>
      <c r="I2" s="20"/>
      <c r="J2" s="20"/>
      <c r="K2" s="20"/>
      <c r="L2" s="20"/>
    </row>
    <row r="3" spans="1:12" x14ac:dyDescent="0.2">
      <c r="A3" s="20"/>
      <c r="B3" s="20"/>
      <c r="C3" s="20"/>
      <c r="D3" s="20"/>
      <c r="E3" s="20"/>
      <c r="F3" s="20"/>
      <c r="G3" s="20"/>
      <c r="H3" s="20"/>
      <c r="I3" s="20"/>
      <c r="J3" s="20"/>
      <c r="K3" s="20"/>
      <c r="L3" s="40" t="s">
        <v>66</v>
      </c>
    </row>
    <row r="4" spans="1:12" x14ac:dyDescent="0.2">
      <c r="A4" s="20"/>
      <c r="B4" s="20"/>
      <c r="C4" s="20"/>
      <c r="D4" s="20"/>
      <c r="E4" s="20"/>
      <c r="F4" s="20"/>
      <c r="G4" s="20"/>
      <c r="H4" s="20"/>
      <c r="I4" s="20"/>
      <c r="J4" s="20"/>
      <c r="K4" s="20"/>
      <c r="L4" s="40"/>
    </row>
    <row r="5" spans="1:12" ht="75" customHeight="1" x14ac:dyDescent="0.2">
      <c r="A5" s="67" t="s">
        <v>98</v>
      </c>
      <c r="B5" s="68" t="s">
        <v>6</v>
      </c>
      <c r="C5" s="68" t="s">
        <v>24</v>
      </c>
      <c r="D5" s="68" t="s">
        <v>43</v>
      </c>
      <c r="E5" s="68" t="s">
        <v>44</v>
      </c>
      <c r="F5" s="68" t="s">
        <v>45</v>
      </c>
      <c r="G5" s="68" t="s">
        <v>30</v>
      </c>
      <c r="H5" s="68" t="s">
        <v>31</v>
      </c>
      <c r="I5" s="68" t="s">
        <v>22</v>
      </c>
      <c r="J5" s="68" t="s">
        <v>23</v>
      </c>
      <c r="K5" s="68" t="s">
        <v>8</v>
      </c>
      <c r="L5" s="68" t="s">
        <v>46</v>
      </c>
    </row>
    <row r="6" spans="1:12" x14ac:dyDescent="0.2">
      <c r="A6" s="144"/>
      <c r="B6" s="66"/>
      <c r="C6" s="66"/>
      <c r="D6" s="66"/>
      <c r="E6" s="66"/>
      <c r="F6" s="66"/>
      <c r="G6" s="66"/>
      <c r="H6" s="66"/>
      <c r="I6" s="66"/>
      <c r="J6" s="66"/>
      <c r="K6" s="66"/>
      <c r="L6" s="66"/>
    </row>
    <row r="7" spans="1:12" x14ac:dyDescent="0.2">
      <c r="A7" s="146" t="s">
        <v>203</v>
      </c>
      <c r="B7" s="65">
        <v>1753.88</v>
      </c>
      <c r="C7" s="65">
        <v>409.94</v>
      </c>
      <c r="D7" s="65">
        <v>3819.4900000000002</v>
      </c>
      <c r="E7" s="65">
        <v>876.06000000000017</v>
      </c>
      <c r="F7" s="65">
        <v>11881.880000000001</v>
      </c>
      <c r="G7" s="65">
        <v>1.69</v>
      </c>
      <c r="H7" s="65">
        <v>0</v>
      </c>
      <c r="I7" s="65">
        <v>29.56</v>
      </c>
      <c r="J7" s="65">
        <v>0</v>
      </c>
      <c r="K7" s="65">
        <v>0.35</v>
      </c>
      <c r="L7" s="65">
        <f>SUM(B7:K7)</f>
        <v>18772.849999999999</v>
      </c>
    </row>
    <row r="8" spans="1:12" x14ac:dyDescent="0.2">
      <c r="A8" s="144" t="s">
        <v>204</v>
      </c>
      <c r="B8" s="66">
        <v>0</v>
      </c>
      <c r="C8" s="66">
        <v>368</v>
      </c>
      <c r="D8" s="66">
        <v>6218.54</v>
      </c>
      <c r="E8" s="66">
        <v>629</v>
      </c>
      <c r="F8" s="66">
        <v>13566</v>
      </c>
      <c r="G8" s="66">
        <v>0</v>
      </c>
      <c r="H8" s="66">
        <v>0</v>
      </c>
      <c r="I8" s="66">
        <v>0</v>
      </c>
      <c r="J8" s="66">
        <v>0</v>
      </c>
      <c r="K8" s="66">
        <v>0</v>
      </c>
      <c r="L8" s="66">
        <f t="shared" ref="L8:L17" si="0">SUM(B8:K8)</f>
        <v>20781.54</v>
      </c>
    </row>
    <row r="9" spans="1:12" x14ac:dyDescent="0.2">
      <c r="A9" s="147" t="s">
        <v>205</v>
      </c>
      <c r="B9" s="65">
        <v>2068.9360000000001</v>
      </c>
      <c r="C9" s="65">
        <v>414.53800000000001</v>
      </c>
      <c r="D9" s="65">
        <v>6005.2979999999998</v>
      </c>
      <c r="E9" s="65">
        <v>1107.3720000000001</v>
      </c>
      <c r="F9" s="65">
        <v>17761.702000000001</v>
      </c>
      <c r="G9" s="65">
        <v>16.914999999999999</v>
      </c>
      <c r="H9" s="65">
        <v>0</v>
      </c>
      <c r="I9" s="65">
        <v>26.949000000000002</v>
      </c>
      <c r="J9" s="65">
        <v>0</v>
      </c>
      <c r="K9" s="65">
        <v>1642.058</v>
      </c>
      <c r="L9" s="65">
        <f t="shared" si="0"/>
        <v>29043.768000000004</v>
      </c>
    </row>
    <row r="10" spans="1:12" x14ac:dyDescent="0.2">
      <c r="A10" s="144" t="s">
        <v>1</v>
      </c>
      <c r="B10" s="66">
        <v>2811.16</v>
      </c>
      <c r="C10" s="66">
        <v>914.88000000000011</v>
      </c>
      <c r="D10" s="66">
        <v>10562.383999999998</v>
      </c>
      <c r="E10" s="66">
        <v>1538.58</v>
      </c>
      <c r="F10" s="66">
        <v>17437.41</v>
      </c>
      <c r="G10" s="66">
        <v>2.19</v>
      </c>
      <c r="H10" s="66">
        <v>0</v>
      </c>
      <c r="I10" s="66">
        <v>31.21</v>
      </c>
      <c r="J10" s="66">
        <v>26.89</v>
      </c>
      <c r="K10" s="66">
        <v>120.60000000000001</v>
      </c>
      <c r="L10" s="66">
        <f t="shared" si="0"/>
        <v>33445.303999999996</v>
      </c>
    </row>
    <row r="11" spans="1:12" x14ac:dyDescent="0.2">
      <c r="A11" s="147" t="s">
        <v>206</v>
      </c>
      <c r="B11" s="65">
        <v>1973.28</v>
      </c>
      <c r="C11" s="65">
        <v>409.3</v>
      </c>
      <c r="D11" s="65">
        <v>5350.91</v>
      </c>
      <c r="E11" s="65">
        <v>1102.8</v>
      </c>
      <c r="F11" s="65">
        <v>4185.76</v>
      </c>
      <c r="G11" s="65">
        <v>21.21</v>
      </c>
      <c r="H11" s="65">
        <v>0</v>
      </c>
      <c r="I11" s="65">
        <v>26.07</v>
      </c>
      <c r="J11" s="65">
        <v>0</v>
      </c>
      <c r="K11" s="65">
        <v>1887.7300000000002</v>
      </c>
      <c r="L11" s="65">
        <f t="shared" si="0"/>
        <v>14957.059999999998</v>
      </c>
    </row>
    <row r="12" spans="1:12" x14ac:dyDescent="0.2">
      <c r="A12" s="144" t="s">
        <v>207</v>
      </c>
      <c r="B12" s="66">
        <v>2688.9300000000003</v>
      </c>
      <c r="C12" s="66">
        <v>435.02</v>
      </c>
      <c r="D12" s="66">
        <v>4906.66</v>
      </c>
      <c r="E12" s="66">
        <v>1210.06</v>
      </c>
      <c r="F12" s="66">
        <v>1562.4700000000003</v>
      </c>
      <c r="G12" s="66">
        <v>1.5000000000000002</v>
      </c>
      <c r="H12" s="66">
        <v>0</v>
      </c>
      <c r="I12" s="66">
        <v>4.5699999999999994</v>
      </c>
      <c r="J12" s="66">
        <v>0</v>
      </c>
      <c r="K12" s="66">
        <v>2216.5299999999997</v>
      </c>
      <c r="L12" s="66">
        <f t="shared" si="0"/>
        <v>13025.739999999998</v>
      </c>
    </row>
    <row r="13" spans="1:12" x14ac:dyDescent="0.2">
      <c r="A13" s="147" t="s">
        <v>208</v>
      </c>
      <c r="B13" s="65">
        <v>1007.56</v>
      </c>
      <c r="C13" s="65">
        <v>377.19000000000005</v>
      </c>
      <c r="D13" s="65">
        <v>5000.4160000000002</v>
      </c>
      <c r="E13" s="65">
        <v>1830.71</v>
      </c>
      <c r="F13" s="65">
        <v>3792.06</v>
      </c>
      <c r="G13" s="65">
        <v>4.0199999999999996</v>
      </c>
      <c r="H13" s="65">
        <v>0</v>
      </c>
      <c r="I13" s="65">
        <v>64.789999999999992</v>
      </c>
      <c r="J13" s="65">
        <v>0</v>
      </c>
      <c r="K13" s="65">
        <v>458.84999999999991</v>
      </c>
      <c r="L13" s="65">
        <f t="shared" si="0"/>
        <v>12535.596000000001</v>
      </c>
    </row>
    <row r="14" spans="1:12" x14ac:dyDescent="0.2">
      <c r="A14" s="144" t="s">
        <v>209</v>
      </c>
      <c r="B14" s="66">
        <v>671.74</v>
      </c>
      <c r="C14" s="66">
        <v>341.85</v>
      </c>
      <c r="D14" s="66">
        <v>4409.4599999999991</v>
      </c>
      <c r="E14" s="66">
        <v>586.49</v>
      </c>
      <c r="F14" s="66">
        <v>13037.69</v>
      </c>
      <c r="G14" s="66">
        <v>12.13</v>
      </c>
      <c r="H14" s="66">
        <v>0</v>
      </c>
      <c r="I14" s="66">
        <v>4.7699999999999996</v>
      </c>
      <c r="J14" s="66">
        <v>0</v>
      </c>
      <c r="K14" s="66">
        <v>0</v>
      </c>
      <c r="L14" s="66">
        <f t="shared" si="0"/>
        <v>19064.13</v>
      </c>
    </row>
    <row r="15" spans="1:12" x14ac:dyDescent="0.2">
      <c r="A15" s="147" t="s">
        <v>210</v>
      </c>
      <c r="B15" s="65">
        <v>2204.56</v>
      </c>
      <c r="C15" s="65">
        <v>388.7</v>
      </c>
      <c r="D15" s="65">
        <v>3423.37</v>
      </c>
      <c r="E15" s="65">
        <v>780.96199999999999</v>
      </c>
      <c r="F15" s="65">
        <v>13991.810000000001</v>
      </c>
      <c r="G15" s="65">
        <v>2.04</v>
      </c>
      <c r="H15" s="65">
        <v>0</v>
      </c>
      <c r="I15" s="65">
        <v>30.89</v>
      </c>
      <c r="J15" s="65">
        <v>0</v>
      </c>
      <c r="K15" s="65">
        <v>0.09</v>
      </c>
      <c r="L15" s="65">
        <f t="shared" si="0"/>
        <v>20822.422000000002</v>
      </c>
    </row>
    <row r="16" spans="1:12" x14ac:dyDescent="0.2">
      <c r="A16" s="144" t="s">
        <v>211</v>
      </c>
      <c r="B16" s="66">
        <v>1924.19</v>
      </c>
      <c r="C16" s="66">
        <v>530.54</v>
      </c>
      <c r="D16" s="66">
        <v>5708.4750000000004</v>
      </c>
      <c r="E16" s="66">
        <v>1317.79</v>
      </c>
      <c r="F16" s="66">
        <v>11109.619999999999</v>
      </c>
      <c r="G16" s="66">
        <v>10.9</v>
      </c>
      <c r="H16" s="66">
        <v>0</v>
      </c>
      <c r="I16" s="66">
        <v>234.41699999999997</v>
      </c>
      <c r="J16" s="66">
        <v>0</v>
      </c>
      <c r="K16" s="66">
        <v>1394.8200000000002</v>
      </c>
      <c r="L16" s="66">
        <f t="shared" si="0"/>
        <v>22230.752</v>
      </c>
    </row>
    <row r="17" spans="1:12" x14ac:dyDescent="0.2">
      <c r="A17" s="147" t="s">
        <v>212</v>
      </c>
      <c r="B17" s="65">
        <v>1556.355</v>
      </c>
      <c r="C17" s="65">
        <v>377.55</v>
      </c>
      <c r="D17" s="65">
        <v>6621.73</v>
      </c>
      <c r="E17" s="65">
        <v>856.55</v>
      </c>
      <c r="F17" s="65">
        <v>7948.72</v>
      </c>
      <c r="G17" s="65">
        <v>5.09</v>
      </c>
      <c r="H17" s="65">
        <v>0</v>
      </c>
      <c r="I17" s="65">
        <v>9.2099999999999991</v>
      </c>
      <c r="J17" s="65">
        <v>0</v>
      </c>
      <c r="K17" s="65">
        <v>901.69</v>
      </c>
      <c r="L17" s="65">
        <f t="shared" si="0"/>
        <v>18276.894999999997</v>
      </c>
    </row>
    <row r="18" spans="1:12" x14ac:dyDescent="0.2">
      <c r="A18" s="144"/>
      <c r="B18" s="121"/>
      <c r="C18" s="121"/>
      <c r="D18" s="121"/>
      <c r="E18" s="121"/>
      <c r="F18" s="121"/>
      <c r="G18" s="121"/>
      <c r="H18" s="121"/>
      <c r="I18" s="121"/>
      <c r="J18" s="121"/>
      <c r="K18" s="121"/>
      <c r="L18" s="66"/>
    </row>
    <row r="19" spans="1:12" x14ac:dyDescent="0.2">
      <c r="A19" s="147" t="s">
        <v>0</v>
      </c>
      <c r="B19" s="65">
        <f>B7+B8+B10+B14+B15+B17</f>
        <v>8997.6949999999997</v>
      </c>
      <c r="C19" s="279">
        <f t="shared" ref="C19:K19" si="1">C7+C8+C10+C14+C15+C17</f>
        <v>2800.92</v>
      </c>
      <c r="D19" s="279">
        <f t="shared" si="1"/>
        <v>35054.973999999995</v>
      </c>
      <c r="E19" s="279">
        <f t="shared" si="1"/>
        <v>5267.6420000000007</v>
      </c>
      <c r="F19" s="279">
        <f t="shared" si="1"/>
        <v>77863.510000000009</v>
      </c>
      <c r="G19" s="279">
        <f t="shared" si="1"/>
        <v>23.14</v>
      </c>
      <c r="H19" s="279">
        <f t="shared" si="1"/>
        <v>0</v>
      </c>
      <c r="I19" s="279">
        <f t="shared" si="1"/>
        <v>105.63999999999999</v>
      </c>
      <c r="J19" s="279">
        <f t="shared" si="1"/>
        <v>26.89</v>
      </c>
      <c r="K19" s="279">
        <f t="shared" si="1"/>
        <v>1022.73</v>
      </c>
      <c r="L19" s="65">
        <f>L7+L8+L10+L14+L15+L17</f>
        <v>131163.141</v>
      </c>
    </row>
    <row r="20" spans="1:12" x14ac:dyDescent="0.2">
      <c r="A20" s="145" t="s">
        <v>2</v>
      </c>
      <c r="B20" s="66">
        <f>B11+B12</f>
        <v>4662.21</v>
      </c>
      <c r="C20" s="303">
        <f t="shared" ref="C20:K20" si="2">C11+C12</f>
        <v>844.31999999999994</v>
      </c>
      <c r="D20" s="303">
        <f t="shared" si="2"/>
        <v>10257.57</v>
      </c>
      <c r="E20" s="303">
        <f t="shared" si="2"/>
        <v>2312.8599999999997</v>
      </c>
      <c r="F20" s="303">
        <f t="shared" si="2"/>
        <v>5748.2300000000005</v>
      </c>
      <c r="G20" s="303">
        <f t="shared" si="2"/>
        <v>22.71</v>
      </c>
      <c r="H20" s="303">
        <f t="shared" si="2"/>
        <v>0</v>
      </c>
      <c r="I20" s="303">
        <f t="shared" si="2"/>
        <v>30.64</v>
      </c>
      <c r="J20" s="303">
        <f t="shared" si="2"/>
        <v>0</v>
      </c>
      <c r="K20" s="303">
        <f t="shared" si="2"/>
        <v>4104.26</v>
      </c>
      <c r="L20" s="66">
        <f t="shared" ref="L20" si="3">L11+L12</f>
        <v>27982.799999999996</v>
      </c>
    </row>
    <row r="21" spans="1:12" x14ac:dyDescent="0.2">
      <c r="A21" s="148"/>
      <c r="B21" s="65"/>
      <c r="C21" s="65"/>
      <c r="D21" s="65"/>
      <c r="E21" s="65"/>
      <c r="F21" s="65"/>
      <c r="G21" s="65"/>
      <c r="H21" s="65"/>
      <c r="I21" s="65"/>
      <c r="J21" s="65"/>
      <c r="K21" s="65"/>
      <c r="L21" s="65"/>
    </row>
    <row r="22" spans="1:12" x14ac:dyDescent="0.2">
      <c r="A22" s="151" t="s">
        <v>3</v>
      </c>
      <c r="B22" s="152">
        <f>SUM(B7:B17)</f>
        <v>18660.591</v>
      </c>
      <c r="C22" s="152">
        <f t="shared" ref="C22:L22" si="4">SUM(C7:C17)</f>
        <v>4967.5080000000007</v>
      </c>
      <c r="D22" s="152">
        <f t="shared" si="4"/>
        <v>62026.732999999993</v>
      </c>
      <c r="E22" s="152">
        <f t="shared" si="4"/>
        <v>11836.374</v>
      </c>
      <c r="F22" s="152">
        <f t="shared" si="4"/>
        <v>116275.12199999999</v>
      </c>
      <c r="G22" s="151">
        <f t="shared" si="4"/>
        <v>77.685000000000016</v>
      </c>
      <c r="H22" s="152">
        <f t="shared" si="4"/>
        <v>0</v>
      </c>
      <c r="I22" s="152">
        <f t="shared" si="4"/>
        <v>462.43599999999992</v>
      </c>
      <c r="J22" s="152">
        <f t="shared" si="4"/>
        <v>26.89</v>
      </c>
      <c r="K22" s="152">
        <f t="shared" si="4"/>
        <v>8622.7180000000008</v>
      </c>
      <c r="L22" s="152">
        <f t="shared" si="4"/>
        <v>222956.05699999997</v>
      </c>
    </row>
    <row r="23" spans="1:12" x14ac:dyDescent="0.2">
      <c r="A23" s="50"/>
      <c r="B23" s="11"/>
      <c r="C23" s="11"/>
      <c r="D23" s="11"/>
      <c r="E23" s="11"/>
      <c r="F23" s="11"/>
      <c r="G23" s="11"/>
      <c r="H23" s="11"/>
      <c r="I23" s="11"/>
      <c r="J23" s="11"/>
      <c r="K23" s="11"/>
      <c r="L23" s="11"/>
    </row>
    <row r="24" spans="1:12" x14ac:dyDescent="0.2">
      <c r="A24" s="50" t="s">
        <v>4</v>
      </c>
      <c r="B24" s="48"/>
      <c r="C24" s="48"/>
      <c r="D24" s="48"/>
      <c r="E24" s="48"/>
      <c r="F24" s="48"/>
      <c r="G24" s="48"/>
      <c r="H24" s="48"/>
      <c r="I24" s="48"/>
      <c r="J24" s="48"/>
      <c r="K24" s="48"/>
      <c r="L24" s="48"/>
    </row>
    <row r="25" spans="1:12" x14ac:dyDescent="0.2">
      <c r="A25" s="11"/>
      <c r="B25" s="43"/>
      <c r="C25" s="43"/>
      <c r="D25" s="43"/>
      <c r="E25" s="43"/>
      <c r="F25" s="43"/>
      <c r="G25" s="43"/>
      <c r="H25" s="43"/>
      <c r="I25" s="43"/>
      <c r="J25" s="43"/>
      <c r="K25" s="43"/>
      <c r="L25" s="43"/>
    </row>
    <row r="26" spans="1:12" x14ac:dyDescent="0.2">
      <c r="A26" s="11"/>
      <c r="B26" s="43"/>
      <c r="C26" s="43"/>
      <c r="D26" s="43"/>
      <c r="E26" s="43"/>
      <c r="F26" s="43"/>
      <c r="G26" s="43"/>
      <c r="H26" s="43"/>
      <c r="I26" s="43"/>
      <c r="J26" s="43"/>
      <c r="K26" s="43"/>
      <c r="L26" s="43"/>
    </row>
    <row r="27" spans="1:12" x14ac:dyDescent="0.2">
      <c r="B27" s="18"/>
      <c r="C27" s="18"/>
      <c r="D27" s="18"/>
      <c r="E27" s="18"/>
      <c r="F27" s="18"/>
      <c r="G27" s="18"/>
      <c r="H27" s="18"/>
      <c r="I27" s="18"/>
      <c r="J27" s="18"/>
      <c r="K27" s="18"/>
      <c r="L27" s="18"/>
    </row>
    <row r="28" spans="1:12" x14ac:dyDescent="0.2">
      <c r="B28" s="18"/>
      <c r="C28" s="18"/>
      <c r="D28" s="18"/>
      <c r="E28" s="18"/>
      <c r="F28" s="18"/>
      <c r="G28" s="18"/>
      <c r="H28" s="18"/>
      <c r="I28" s="18"/>
      <c r="J28" s="18"/>
      <c r="K28" s="18"/>
      <c r="L28" s="18"/>
    </row>
    <row r="29" spans="1:12" x14ac:dyDescent="0.2">
      <c r="B29" s="18"/>
      <c r="C29" s="18"/>
      <c r="D29" s="18"/>
      <c r="E29" s="18"/>
      <c r="F29" s="18"/>
      <c r="G29" s="18"/>
      <c r="H29" s="18"/>
      <c r="I29" s="18"/>
      <c r="J29" s="18"/>
      <c r="K29" s="18"/>
      <c r="L29" s="18"/>
    </row>
    <row r="40" spans="13:13" x14ac:dyDescent="0.2">
      <c r="M40" s="18"/>
    </row>
    <row r="41" spans="13:13" x14ac:dyDescent="0.2">
      <c r="M41" s="18"/>
    </row>
    <row r="42" spans="13:13" x14ac:dyDescent="0.2">
      <c r="M42" s="18"/>
    </row>
    <row r="43" spans="13:13" x14ac:dyDescent="0.2">
      <c r="M43" s="18"/>
    </row>
  </sheetData>
  <phoneticPr fontId="18" type="noConversion"/>
  <pageMargins left="0.7" right="0.7" top="0.75" bottom="0.75" header="0.3" footer="0.3"/>
  <pageSetup paperSize="9" scale="71" orientation="landscape"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L28"/>
  <sheetViews>
    <sheetView showGridLines="0" zoomScale="85" zoomScaleNormal="85" workbookViewId="0"/>
  </sheetViews>
  <sheetFormatPr defaultRowHeight="12.75" x14ac:dyDescent="0.2"/>
  <cols>
    <col min="1" max="1" width="31" customWidth="1"/>
    <col min="2" max="12" width="14.28515625" customWidth="1"/>
  </cols>
  <sheetData>
    <row r="1" spans="1:12" x14ac:dyDescent="0.2">
      <c r="A1" s="243" t="s">
        <v>259</v>
      </c>
      <c r="B1" s="20"/>
      <c r="C1" s="20"/>
      <c r="D1" s="20"/>
      <c r="E1" s="20"/>
      <c r="F1" s="20"/>
      <c r="G1" s="20"/>
      <c r="H1" s="20"/>
      <c r="I1" s="20"/>
      <c r="J1" s="20"/>
      <c r="K1" s="20"/>
      <c r="L1" s="20"/>
    </row>
    <row r="2" spans="1:12" x14ac:dyDescent="0.2">
      <c r="A2" s="51" t="s">
        <v>215</v>
      </c>
      <c r="B2" s="20"/>
      <c r="C2" s="20"/>
      <c r="D2" s="20"/>
      <c r="E2" s="20"/>
      <c r="F2" s="20"/>
      <c r="G2" s="20"/>
      <c r="H2" s="20"/>
      <c r="I2" s="20"/>
      <c r="J2" s="20"/>
      <c r="K2" s="20"/>
      <c r="L2" s="20"/>
    </row>
    <row r="3" spans="1:12" x14ac:dyDescent="0.2">
      <c r="A3" s="20"/>
      <c r="B3" s="20"/>
      <c r="C3" s="20"/>
      <c r="D3" s="20"/>
      <c r="E3" s="20"/>
      <c r="F3" s="20"/>
      <c r="G3" s="20"/>
      <c r="H3" s="20"/>
      <c r="I3" s="20"/>
      <c r="J3" s="20"/>
      <c r="K3" s="20"/>
      <c r="L3" s="40" t="s">
        <v>66</v>
      </c>
    </row>
    <row r="4" spans="1:12" x14ac:dyDescent="0.2">
      <c r="A4" s="20"/>
      <c r="B4" s="20"/>
      <c r="C4" s="20"/>
      <c r="D4" s="20"/>
      <c r="E4" s="20"/>
      <c r="F4" s="20"/>
      <c r="G4" s="20"/>
      <c r="H4" s="20"/>
      <c r="I4" s="20"/>
      <c r="J4" s="20"/>
      <c r="K4" s="20"/>
      <c r="L4" s="40"/>
    </row>
    <row r="5" spans="1:12" ht="75" customHeight="1" x14ac:dyDescent="0.2">
      <c r="A5" s="67" t="s">
        <v>98</v>
      </c>
      <c r="B5" s="68" t="s">
        <v>6</v>
      </c>
      <c r="C5" s="68" t="s">
        <v>24</v>
      </c>
      <c r="D5" s="68" t="s">
        <v>43</v>
      </c>
      <c r="E5" s="68" t="s">
        <v>44</v>
      </c>
      <c r="F5" s="68" t="s">
        <v>45</v>
      </c>
      <c r="G5" s="68" t="s">
        <v>30</v>
      </c>
      <c r="H5" s="68" t="s">
        <v>31</v>
      </c>
      <c r="I5" s="68" t="s">
        <v>22</v>
      </c>
      <c r="J5" s="68" t="s">
        <v>23</v>
      </c>
      <c r="K5" s="68" t="s">
        <v>8</v>
      </c>
      <c r="L5" s="68" t="s">
        <v>46</v>
      </c>
    </row>
    <row r="6" spans="1:12" x14ac:dyDescent="0.2">
      <c r="A6" s="144"/>
      <c r="B6" s="66"/>
      <c r="C6" s="66"/>
      <c r="D6" s="66"/>
      <c r="E6" s="66"/>
      <c r="F6" s="66"/>
      <c r="G6" s="66"/>
      <c r="H6" s="66"/>
      <c r="I6" s="66"/>
      <c r="J6" s="66"/>
      <c r="K6" s="66"/>
      <c r="L6" s="66"/>
    </row>
    <row r="7" spans="1:12" x14ac:dyDescent="0.2">
      <c r="A7" s="146" t="s">
        <v>203</v>
      </c>
      <c r="B7" s="65">
        <v>457.77000000000004</v>
      </c>
      <c r="C7" s="65">
        <v>1094.6599999999999</v>
      </c>
      <c r="D7" s="65">
        <v>670.66</v>
      </c>
      <c r="E7" s="65">
        <v>483.89000000000004</v>
      </c>
      <c r="F7" s="65">
        <v>8149.4000000000005</v>
      </c>
      <c r="G7" s="65">
        <v>1321.8000000000002</v>
      </c>
      <c r="H7" s="65">
        <v>5250.2800000000007</v>
      </c>
      <c r="I7" s="65">
        <v>980.84999999999991</v>
      </c>
      <c r="J7" s="65">
        <v>3929.6200000000003</v>
      </c>
      <c r="K7" s="65">
        <v>636.41999999999985</v>
      </c>
      <c r="L7" s="65">
        <f>SUM(B7:K7)</f>
        <v>22975.349999999995</v>
      </c>
    </row>
    <row r="8" spans="1:12" x14ac:dyDescent="0.2">
      <c r="A8" s="144" t="s">
        <v>204</v>
      </c>
      <c r="B8" s="66">
        <v>796.25</v>
      </c>
      <c r="C8" s="66">
        <v>1228.7900000000002</v>
      </c>
      <c r="D8" s="66">
        <v>602.77</v>
      </c>
      <c r="E8" s="66">
        <v>101.13000000000001</v>
      </c>
      <c r="F8" s="66">
        <v>6657</v>
      </c>
      <c r="G8" s="66">
        <v>1719.0800000000002</v>
      </c>
      <c r="H8" s="66">
        <v>5862.5800000000008</v>
      </c>
      <c r="I8" s="66">
        <v>336.2</v>
      </c>
      <c r="J8" s="66">
        <v>4926.88</v>
      </c>
      <c r="K8" s="66">
        <v>341.43</v>
      </c>
      <c r="L8" s="66">
        <f t="shared" ref="L8:L17" si="0">SUM(B8:K8)</f>
        <v>22572.110000000004</v>
      </c>
    </row>
    <row r="9" spans="1:12" x14ac:dyDescent="0.2">
      <c r="A9" s="147" t="s">
        <v>205</v>
      </c>
      <c r="B9" s="65">
        <v>546.02</v>
      </c>
      <c r="C9" s="65">
        <v>1230.8499999999999</v>
      </c>
      <c r="D9" s="65">
        <v>1329.4389999999999</v>
      </c>
      <c r="E9" s="65">
        <v>642.32999999999993</v>
      </c>
      <c r="F9" s="65">
        <v>5608.45</v>
      </c>
      <c r="G9" s="65">
        <v>1695.191</v>
      </c>
      <c r="H9" s="65">
        <v>3412.7799999999997</v>
      </c>
      <c r="I9" s="65">
        <v>139.84199999999998</v>
      </c>
      <c r="J9" s="65">
        <v>2839.46</v>
      </c>
      <c r="K9" s="65">
        <v>327.995</v>
      </c>
      <c r="L9" s="65">
        <f t="shared" si="0"/>
        <v>17772.357</v>
      </c>
    </row>
    <row r="10" spans="1:12" x14ac:dyDescent="0.2">
      <c r="A10" s="144" t="s">
        <v>1</v>
      </c>
      <c r="B10" s="66">
        <v>849.21</v>
      </c>
      <c r="C10" s="66">
        <v>1536.26</v>
      </c>
      <c r="D10" s="66">
        <v>1288.06</v>
      </c>
      <c r="E10" s="66">
        <v>529.25</v>
      </c>
      <c r="F10" s="66">
        <v>3635.9900000000002</v>
      </c>
      <c r="G10" s="66">
        <v>1562.3619999999999</v>
      </c>
      <c r="H10" s="66">
        <v>110.32</v>
      </c>
      <c r="I10" s="66">
        <v>322.97000000000003</v>
      </c>
      <c r="J10" s="66">
        <v>4721.5599999999995</v>
      </c>
      <c r="K10" s="66">
        <v>307.33</v>
      </c>
      <c r="L10" s="66">
        <f t="shared" si="0"/>
        <v>14863.311999999998</v>
      </c>
    </row>
    <row r="11" spans="1:12" x14ac:dyDescent="0.2">
      <c r="A11" s="147" t="s">
        <v>206</v>
      </c>
      <c r="B11" s="65">
        <v>112.28999999999999</v>
      </c>
      <c r="C11" s="65">
        <v>664.69</v>
      </c>
      <c r="D11" s="65">
        <v>527.26</v>
      </c>
      <c r="E11" s="65">
        <v>308.36</v>
      </c>
      <c r="F11" s="65">
        <v>7356.2199999999993</v>
      </c>
      <c r="G11" s="65">
        <v>1069.3899999999999</v>
      </c>
      <c r="H11" s="65">
        <v>3462.14</v>
      </c>
      <c r="I11" s="65">
        <v>63.040000000000006</v>
      </c>
      <c r="J11" s="65">
        <v>2122.2600000000002</v>
      </c>
      <c r="K11" s="65">
        <v>269.05</v>
      </c>
      <c r="L11" s="65">
        <f t="shared" si="0"/>
        <v>15954.699999999999</v>
      </c>
    </row>
    <row r="12" spans="1:12" x14ac:dyDescent="0.2">
      <c r="A12" s="144" t="s">
        <v>207</v>
      </c>
      <c r="B12" s="66">
        <v>147.6</v>
      </c>
      <c r="C12" s="66">
        <v>412.68</v>
      </c>
      <c r="D12" s="66">
        <v>492.36</v>
      </c>
      <c r="E12" s="66">
        <v>219.56</v>
      </c>
      <c r="F12" s="66">
        <v>3802.21</v>
      </c>
      <c r="G12" s="66">
        <v>1187.144</v>
      </c>
      <c r="H12" s="66">
        <v>2007.6100000000001</v>
      </c>
      <c r="I12" s="66">
        <v>59.042000000000002</v>
      </c>
      <c r="J12" s="66">
        <v>2046.42</v>
      </c>
      <c r="K12" s="66">
        <v>933.98799999999994</v>
      </c>
      <c r="L12" s="66">
        <f t="shared" si="0"/>
        <v>11308.614</v>
      </c>
    </row>
    <row r="13" spans="1:12" x14ac:dyDescent="0.2">
      <c r="A13" s="147" t="s">
        <v>208</v>
      </c>
      <c r="B13" s="65">
        <v>395.49800000000005</v>
      </c>
      <c r="C13" s="65">
        <v>851.38</v>
      </c>
      <c r="D13" s="65">
        <v>583.02499999999998</v>
      </c>
      <c r="E13" s="65">
        <v>503.66099999999994</v>
      </c>
      <c r="F13" s="65">
        <v>4485.58</v>
      </c>
      <c r="G13" s="65">
        <v>942.66399999999999</v>
      </c>
      <c r="H13" s="65">
        <v>1375.55</v>
      </c>
      <c r="I13" s="65">
        <v>119.52200000000001</v>
      </c>
      <c r="J13" s="65">
        <v>2056.8199999999997</v>
      </c>
      <c r="K13" s="65">
        <v>771.15199999999993</v>
      </c>
      <c r="L13" s="65">
        <f t="shared" si="0"/>
        <v>12084.852000000001</v>
      </c>
    </row>
    <row r="14" spans="1:12" x14ac:dyDescent="0.2">
      <c r="A14" s="144" t="s">
        <v>209</v>
      </c>
      <c r="B14" s="66">
        <v>289.86500000000001</v>
      </c>
      <c r="C14" s="66">
        <v>727.45700000000011</v>
      </c>
      <c r="D14" s="66">
        <v>371.16300000000001</v>
      </c>
      <c r="E14" s="66">
        <v>2.52</v>
      </c>
      <c r="F14" s="66">
        <v>3202.42</v>
      </c>
      <c r="G14" s="66">
        <v>926.47400000000005</v>
      </c>
      <c r="H14" s="66">
        <v>3309.58</v>
      </c>
      <c r="I14" s="66">
        <v>85.77000000000001</v>
      </c>
      <c r="J14" s="66">
        <v>2356.0700000000002</v>
      </c>
      <c r="K14" s="66">
        <v>193.58400000000003</v>
      </c>
      <c r="L14" s="66">
        <f t="shared" si="0"/>
        <v>11464.903</v>
      </c>
    </row>
    <row r="15" spans="1:12" x14ac:dyDescent="0.2">
      <c r="A15" s="147" t="s">
        <v>210</v>
      </c>
      <c r="B15" s="65">
        <v>150.65299999999999</v>
      </c>
      <c r="C15" s="65">
        <v>863.20499999999993</v>
      </c>
      <c r="D15" s="65">
        <v>877.88</v>
      </c>
      <c r="E15" s="65">
        <v>346.52</v>
      </c>
      <c r="F15" s="65">
        <v>2707.68</v>
      </c>
      <c r="G15" s="65">
        <v>1241.597</v>
      </c>
      <c r="H15" s="65">
        <v>4680.3500000000004</v>
      </c>
      <c r="I15" s="65">
        <v>80.376999999999995</v>
      </c>
      <c r="J15" s="65">
        <v>2503.2000000000003</v>
      </c>
      <c r="K15" s="65">
        <v>156.99</v>
      </c>
      <c r="L15" s="65">
        <f t="shared" si="0"/>
        <v>13608.452000000001</v>
      </c>
    </row>
    <row r="16" spans="1:12" x14ac:dyDescent="0.2">
      <c r="A16" s="144" t="s">
        <v>211</v>
      </c>
      <c r="B16" s="66">
        <v>166.41399999999999</v>
      </c>
      <c r="C16" s="66">
        <v>790.48</v>
      </c>
      <c r="D16" s="66">
        <v>552.36</v>
      </c>
      <c r="E16" s="66">
        <v>373.42999999999995</v>
      </c>
      <c r="F16" s="66">
        <v>7798.2220000000007</v>
      </c>
      <c r="G16" s="66">
        <v>1089.1950000000002</v>
      </c>
      <c r="H16" s="66">
        <v>1564.21</v>
      </c>
      <c r="I16" s="66">
        <v>88.250999999999991</v>
      </c>
      <c r="J16" s="66">
        <v>2243.77</v>
      </c>
      <c r="K16" s="66">
        <v>170.709</v>
      </c>
      <c r="L16" s="66">
        <f t="shared" si="0"/>
        <v>14837.041000000003</v>
      </c>
    </row>
    <row r="17" spans="1:12" x14ac:dyDescent="0.2">
      <c r="A17" s="147" t="s">
        <v>212</v>
      </c>
      <c r="B17" s="65">
        <v>403.17499999999995</v>
      </c>
      <c r="C17" s="65">
        <v>856.3599999999999</v>
      </c>
      <c r="D17" s="65">
        <v>626.01</v>
      </c>
      <c r="E17" s="65">
        <v>173.68</v>
      </c>
      <c r="F17" s="65">
        <v>3995.49</v>
      </c>
      <c r="G17" s="65">
        <v>1184.45</v>
      </c>
      <c r="H17" s="65">
        <v>628.68000000000006</v>
      </c>
      <c r="I17" s="65">
        <v>94.135000000000005</v>
      </c>
      <c r="J17" s="65">
        <v>2713.46</v>
      </c>
      <c r="K17" s="65">
        <v>224.25</v>
      </c>
      <c r="L17" s="65">
        <f t="shared" si="0"/>
        <v>10899.69</v>
      </c>
    </row>
    <row r="18" spans="1:12" x14ac:dyDescent="0.2">
      <c r="A18" s="144"/>
      <c r="B18" s="121"/>
      <c r="C18" s="121"/>
      <c r="D18" s="121"/>
      <c r="E18" s="121"/>
      <c r="F18" s="121"/>
      <c r="G18" s="121"/>
      <c r="H18" s="121"/>
      <c r="I18" s="121"/>
      <c r="J18" s="121"/>
      <c r="K18" s="121"/>
      <c r="L18" s="66"/>
    </row>
    <row r="19" spans="1:12" x14ac:dyDescent="0.2">
      <c r="A19" s="147" t="s">
        <v>0</v>
      </c>
      <c r="B19" s="65">
        <f>B7+B8+B10+B14+B15+B17</f>
        <v>2946.9229999999998</v>
      </c>
      <c r="C19" s="65">
        <f t="shared" ref="C19:L19" si="1">C7+C8+C10+C14+C15+C17</f>
        <v>6306.732</v>
      </c>
      <c r="D19" s="65">
        <f t="shared" si="1"/>
        <v>4436.5429999999997</v>
      </c>
      <c r="E19" s="65">
        <f t="shared" si="1"/>
        <v>1636.99</v>
      </c>
      <c r="F19" s="65">
        <f t="shared" si="1"/>
        <v>28347.980000000003</v>
      </c>
      <c r="G19" s="65">
        <f t="shared" si="1"/>
        <v>7955.7629999999999</v>
      </c>
      <c r="H19" s="65">
        <f t="shared" si="1"/>
        <v>19841.79</v>
      </c>
      <c r="I19" s="65">
        <f t="shared" si="1"/>
        <v>1900.3019999999999</v>
      </c>
      <c r="J19" s="65">
        <f t="shared" si="1"/>
        <v>21150.789999999997</v>
      </c>
      <c r="K19" s="65">
        <f t="shared" si="1"/>
        <v>1860.0039999999999</v>
      </c>
      <c r="L19" s="65">
        <f t="shared" si="1"/>
        <v>96383.81700000001</v>
      </c>
    </row>
    <row r="20" spans="1:12" x14ac:dyDescent="0.2">
      <c r="A20" s="145" t="s">
        <v>2</v>
      </c>
      <c r="B20" s="66">
        <f>B11+B12</f>
        <v>259.89</v>
      </c>
      <c r="C20" s="66">
        <f t="shared" ref="C20:L20" si="2">C11+C12</f>
        <v>1077.3700000000001</v>
      </c>
      <c r="D20" s="66">
        <f t="shared" si="2"/>
        <v>1019.62</v>
      </c>
      <c r="E20" s="66">
        <f t="shared" si="2"/>
        <v>527.92000000000007</v>
      </c>
      <c r="F20" s="66">
        <f t="shared" si="2"/>
        <v>11158.43</v>
      </c>
      <c r="G20" s="66">
        <f t="shared" si="2"/>
        <v>2256.5339999999997</v>
      </c>
      <c r="H20" s="66">
        <f t="shared" si="2"/>
        <v>5469.75</v>
      </c>
      <c r="I20" s="66">
        <f t="shared" si="2"/>
        <v>122.08200000000001</v>
      </c>
      <c r="J20" s="66">
        <f t="shared" si="2"/>
        <v>4168.68</v>
      </c>
      <c r="K20" s="66">
        <f t="shared" si="2"/>
        <v>1203.038</v>
      </c>
      <c r="L20" s="66">
        <f t="shared" si="2"/>
        <v>27263.313999999998</v>
      </c>
    </row>
    <row r="21" spans="1:12" x14ac:dyDescent="0.2">
      <c r="A21" s="148"/>
      <c r="B21" s="65"/>
      <c r="C21" s="65"/>
      <c r="D21" s="65"/>
      <c r="E21" s="65"/>
      <c r="F21" s="65"/>
      <c r="G21" s="65"/>
      <c r="H21" s="65"/>
      <c r="I21" s="65"/>
      <c r="J21" s="65"/>
      <c r="K21" s="65"/>
      <c r="L21" s="65"/>
    </row>
    <row r="22" spans="1:12" x14ac:dyDescent="0.2">
      <c r="A22" s="151" t="s">
        <v>3</v>
      </c>
      <c r="B22" s="152">
        <f>SUM(B7:B17)</f>
        <v>4314.7449999999999</v>
      </c>
      <c r="C22" s="152">
        <f t="shared" ref="C22:L22" si="3">SUM(C7:C17)</f>
        <v>10256.812000000002</v>
      </c>
      <c r="D22" s="152">
        <f t="shared" si="3"/>
        <v>7920.9869999999992</v>
      </c>
      <c r="E22" s="152">
        <f t="shared" si="3"/>
        <v>3684.3309999999997</v>
      </c>
      <c r="F22" s="152">
        <f t="shared" si="3"/>
        <v>57398.662000000004</v>
      </c>
      <c r="G22" s="151">
        <f t="shared" si="3"/>
        <v>13939.347000000002</v>
      </c>
      <c r="H22" s="152">
        <f t="shared" si="3"/>
        <v>31664.079999999994</v>
      </c>
      <c r="I22" s="152">
        <f t="shared" si="3"/>
        <v>2369.9990000000003</v>
      </c>
      <c r="J22" s="152">
        <f t="shared" si="3"/>
        <v>32459.519999999997</v>
      </c>
      <c r="K22" s="152">
        <f t="shared" si="3"/>
        <v>4332.8979999999992</v>
      </c>
      <c r="L22" s="152">
        <f t="shared" si="3"/>
        <v>168341.38099999999</v>
      </c>
    </row>
    <row r="23" spans="1:12" x14ac:dyDescent="0.2">
      <c r="A23" s="50"/>
      <c r="B23" s="11"/>
      <c r="C23" s="11"/>
      <c r="D23" s="11"/>
      <c r="E23" s="11"/>
      <c r="F23" s="11"/>
      <c r="G23" s="11"/>
      <c r="H23" s="11"/>
      <c r="I23" s="11"/>
      <c r="J23" s="11"/>
      <c r="K23" s="11"/>
      <c r="L23" s="11"/>
    </row>
    <row r="24" spans="1:12" x14ac:dyDescent="0.2">
      <c r="A24" s="50" t="s">
        <v>4</v>
      </c>
      <c r="B24" s="48"/>
      <c r="C24" s="48"/>
      <c r="D24" s="48"/>
      <c r="E24" s="48"/>
      <c r="F24" s="48"/>
      <c r="G24" s="48"/>
      <c r="H24" s="48"/>
      <c r="I24" s="48"/>
      <c r="J24" s="48"/>
      <c r="K24" s="48"/>
      <c r="L24" s="48"/>
    </row>
    <row r="25" spans="1:12" x14ac:dyDescent="0.2">
      <c r="B25" s="18"/>
      <c r="C25" s="18"/>
      <c r="D25" s="18"/>
      <c r="E25" s="18"/>
      <c r="F25" s="18"/>
      <c r="G25" s="18"/>
      <c r="H25" s="18"/>
      <c r="I25" s="18"/>
      <c r="J25" s="18"/>
      <c r="K25" s="18"/>
      <c r="L25" s="18"/>
    </row>
    <row r="26" spans="1:12" x14ac:dyDescent="0.2">
      <c r="B26" s="18"/>
      <c r="C26" s="18"/>
      <c r="D26" s="18"/>
      <c r="E26" s="18"/>
      <c r="F26" s="18"/>
      <c r="G26" s="18"/>
      <c r="H26" s="18"/>
      <c r="I26" s="18"/>
      <c r="J26" s="18"/>
      <c r="K26" s="18"/>
      <c r="L26" s="18"/>
    </row>
    <row r="27" spans="1:12" x14ac:dyDescent="0.2">
      <c r="B27" s="18"/>
      <c r="C27" s="18"/>
      <c r="D27" s="18"/>
      <c r="E27" s="18"/>
      <c r="F27" s="18"/>
      <c r="G27" s="18"/>
      <c r="H27" s="18"/>
      <c r="I27" s="18"/>
      <c r="J27" s="18"/>
      <c r="K27" s="18"/>
      <c r="L27" s="18"/>
    </row>
    <row r="28" spans="1:12" x14ac:dyDescent="0.2">
      <c r="B28" s="18"/>
      <c r="C28" s="18"/>
      <c r="D28" s="18"/>
      <c r="E28" s="18"/>
      <c r="F28" s="18"/>
      <c r="G28" s="18"/>
      <c r="H28" s="18"/>
      <c r="I28" s="18"/>
      <c r="J28" s="18"/>
      <c r="K28" s="18"/>
      <c r="L28" s="18"/>
    </row>
  </sheetData>
  <phoneticPr fontId="18" type="noConversion"/>
  <pageMargins left="0.7" right="0.7" top="0.75" bottom="0.75" header="0.3" footer="0.3"/>
  <pageSetup paperSize="9" scale="71" orientation="landscape"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L27"/>
  <sheetViews>
    <sheetView showGridLines="0" zoomScale="85" zoomScaleNormal="85" workbookViewId="0"/>
  </sheetViews>
  <sheetFormatPr defaultRowHeight="12.75" x14ac:dyDescent="0.2"/>
  <cols>
    <col min="1" max="1" width="31" customWidth="1"/>
    <col min="2" max="12" width="14.28515625" customWidth="1"/>
  </cols>
  <sheetData>
    <row r="1" spans="1:12" x14ac:dyDescent="0.2">
      <c r="A1" s="243" t="s">
        <v>260</v>
      </c>
      <c r="B1" s="20"/>
      <c r="C1" s="20"/>
      <c r="D1" s="20"/>
      <c r="E1" s="20"/>
      <c r="F1" s="20"/>
      <c r="G1" s="20"/>
      <c r="H1" s="20"/>
      <c r="I1" s="20"/>
      <c r="J1" s="20"/>
      <c r="K1" s="20"/>
      <c r="L1" s="20"/>
    </row>
    <row r="2" spans="1:12" x14ac:dyDescent="0.2">
      <c r="A2" s="51" t="s">
        <v>215</v>
      </c>
      <c r="B2" s="20"/>
      <c r="C2" s="20"/>
      <c r="D2" s="20"/>
      <c r="E2" s="20"/>
      <c r="F2" s="20"/>
      <c r="G2" s="20"/>
      <c r="H2" s="20"/>
      <c r="I2" s="20"/>
      <c r="J2" s="20"/>
      <c r="K2" s="20"/>
      <c r="L2" s="20"/>
    </row>
    <row r="3" spans="1:12" x14ac:dyDescent="0.2">
      <c r="A3" s="20"/>
      <c r="B3" s="20"/>
      <c r="C3" s="20"/>
      <c r="D3" s="20"/>
      <c r="E3" s="20"/>
      <c r="F3" s="20"/>
      <c r="G3" s="20"/>
      <c r="H3" s="20"/>
      <c r="I3" s="20"/>
      <c r="J3" s="20"/>
      <c r="K3" s="20"/>
      <c r="L3" s="40" t="s">
        <v>66</v>
      </c>
    </row>
    <row r="4" spans="1:12" x14ac:dyDescent="0.2">
      <c r="A4" s="20"/>
      <c r="B4" s="20"/>
      <c r="C4" s="20"/>
      <c r="D4" s="20"/>
      <c r="E4" s="20"/>
      <c r="F4" s="20"/>
      <c r="G4" s="20"/>
      <c r="H4" s="20"/>
      <c r="I4" s="20"/>
      <c r="J4" s="20"/>
      <c r="K4" s="20"/>
      <c r="L4" s="40"/>
    </row>
    <row r="5" spans="1:12" ht="75" customHeight="1" x14ac:dyDescent="0.2">
      <c r="A5" s="67" t="s">
        <v>98</v>
      </c>
      <c r="B5" s="68" t="s">
        <v>6</v>
      </c>
      <c r="C5" s="68" t="s">
        <v>24</v>
      </c>
      <c r="D5" s="68" t="s">
        <v>43</v>
      </c>
      <c r="E5" s="68" t="s">
        <v>44</v>
      </c>
      <c r="F5" s="68" t="s">
        <v>45</v>
      </c>
      <c r="G5" s="68" t="s">
        <v>30</v>
      </c>
      <c r="H5" s="68" t="s">
        <v>31</v>
      </c>
      <c r="I5" s="68" t="s">
        <v>22</v>
      </c>
      <c r="J5" s="68" t="s">
        <v>23</v>
      </c>
      <c r="K5" s="68" t="s">
        <v>8</v>
      </c>
      <c r="L5" s="68" t="s">
        <v>46</v>
      </c>
    </row>
    <row r="6" spans="1:12" x14ac:dyDescent="0.2">
      <c r="A6" s="144"/>
      <c r="B6" s="66"/>
      <c r="C6" s="66"/>
      <c r="D6" s="66"/>
      <c r="E6" s="66"/>
      <c r="F6" s="66"/>
      <c r="G6" s="66"/>
      <c r="H6" s="66"/>
      <c r="I6" s="66"/>
      <c r="J6" s="66"/>
      <c r="K6" s="66"/>
      <c r="L6" s="66"/>
    </row>
    <row r="7" spans="1:12" x14ac:dyDescent="0.2">
      <c r="A7" s="146" t="s">
        <v>203</v>
      </c>
      <c r="B7" s="65">
        <v>113.60000000000001</v>
      </c>
      <c r="C7" s="65">
        <v>1.41</v>
      </c>
      <c r="D7" s="65">
        <v>11.98</v>
      </c>
      <c r="E7" s="65">
        <v>0</v>
      </c>
      <c r="F7" s="65">
        <v>0</v>
      </c>
      <c r="G7" s="65">
        <v>0</v>
      </c>
      <c r="H7" s="65">
        <v>0</v>
      </c>
      <c r="I7" s="65">
        <v>7.4300000000000006</v>
      </c>
      <c r="J7" s="65">
        <v>0</v>
      </c>
      <c r="K7" s="65">
        <v>0</v>
      </c>
      <c r="L7" s="65">
        <f>SUM(B7:K7)</f>
        <v>134.42000000000002</v>
      </c>
    </row>
    <row r="8" spans="1:12" x14ac:dyDescent="0.2">
      <c r="A8" s="144" t="s">
        <v>204</v>
      </c>
      <c r="B8" s="66">
        <v>1763.54</v>
      </c>
      <c r="C8" s="66">
        <v>1.44</v>
      </c>
      <c r="D8" s="66">
        <v>17.520000000000003</v>
      </c>
      <c r="E8" s="66">
        <v>0</v>
      </c>
      <c r="F8" s="66">
        <v>0</v>
      </c>
      <c r="G8" s="66">
        <v>0</v>
      </c>
      <c r="H8" s="66">
        <v>0</v>
      </c>
      <c r="I8" s="66">
        <v>45.66</v>
      </c>
      <c r="J8" s="66">
        <v>0</v>
      </c>
      <c r="K8" s="66">
        <v>0</v>
      </c>
      <c r="L8" s="66">
        <f t="shared" ref="L8:L17" si="0">SUM(B8:K8)</f>
        <v>1828.16</v>
      </c>
    </row>
    <row r="9" spans="1:12" x14ac:dyDescent="0.2">
      <c r="A9" s="147" t="s">
        <v>205</v>
      </c>
      <c r="B9" s="65">
        <v>562.08699999999999</v>
      </c>
      <c r="C9" s="65">
        <v>10.645</v>
      </c>
      <c r="D9" s="65">
        <v>230.012</v>
      </c>
      <c r="E9" s="65">
        <v>46.603000000000002</v>
      </c>
      <c r="F9" s="65">
        <v>0</v>
      </c>
      <c r="G9" s="65">
        <v>0.89900000000000002</v>
      </c>
      <c r="H9" s="65">
        <v>0</v>
      </c>
      <c r="I9" s="65">
        <v>84.174000000000007</v>
      </c>
      <c r="J9" s="65">
        <v>0</v>
      </c>
      <c r="K9" s="65">
        <v>0</v>
      </c>
      <c r="L9" s="65">
        <f t="shared" si="0"/>
        <v>934.41999999999985</v>
      </c>
    </row>
    <row r="10" spans="1:12" x14ac:dyDescent="0.2">
      <c r="A10" s="144" t="s">
        <v>1</v>
      </c>
      <c r="B10" s="66">
        <v>2001.59</v>
      </c>
      <c r="C10" s="66">
        <v>1.38</v>
      </c>
      <c r="D10" s="66">
        <v>0</v>
      </c>
      <c r="E10" s="66">
        <v>0</v>
      </c>
      <c r="F10" s="66">
        <v>0</v>
      </c>
      <c r="G10" s="66">
        <v>0</v>
      </c>
      <c r="H10" s="66">
        <v>0</v>
      </c>
      <c r="I10" s="66">
        <v>436.06000000000006</v>
      </c>
      <c r="J10" s="66">
        <v>0</v>
      </c>
      <c r="K10" s="66">
        <v>0</v>
      </c>
      <c r="L10" s="66">
        <f t="shared" si="0"/>
        <v>2439.0300000000002</v>
      </c>
    </row>
    <row r="11" spans="1:12" x14ac:dyDescent="0.2">
      <c r="A11" s="147" t="s">
        <v>206</v>
      </c>
      <c r="B11" s="65">
        <v>259.26</v>
      </c>
      <c r="C11" s="65">
        <v>0.36</v>
      </c>
      <c r="D11" s="65">
        <v>0.21000000000000002</v>
      </c>
      <c r="E11" s="65">
        <v>0</v>
      </c>
      <c r="F11" s="65">
        <v>0</v>
      </c>
      <c r="G11" s="65">
        <v>0</v>
      </c>
      <c r="H11" s="65">
        <v>0</v>
      </c>
      <c r="I11" s="65">
        <v>59.74</v>
      </c>
      <c r="J11" s="65">
        <v>0</v>
      </c>
      <c r="K11" s="65">
        <v>0</v>
      </c>
      <c r="L11" s="65">
        <f t="shared" si="0"/>
        <v>319.57</v>
      </c>
    </row>
    <row r="12" spans="1:12" x14ac:dyDescent="0.2">
      <c r="A12" s="144" t="s">
        <v>207</v>
      </c>
      <c r="B12" s="66">
        <v>130.28</v>
      </c>
      <c r="C12" s="66">
        <v>2.64</v>
      </c>
      <c r="D12" s="66">
        <v>0</v>
      </c>
      <c r="E12" s="66">
        <v>0</v>
      </c>
      <c r="F12" s="66">
        <v>0</v>
      </c>
      <c r="G12" s="66">
        <v>0</v>
      </c>
      <c r="H12" s="66">
        <v>0</v>
      </c>
      <c r="I12" s="66">
        <v>23.222999999999999</v>
      </c>
      <c r="J12" s="66">
        <v>0</v>
      </c>
      <c r="K12" s="66">
        <v>0</v>
      </c>
      <c r="L12" s="66">
        <f t="shared" si="0"/>
        <v>156.14299999999997</v>
      </c>
    </row>
    <row r="13" spans="1:12" x14ac:dyDescent="0.2">
      <c r="A13" s="147" t="s">
        <v>208</v>
      </c>
      <c r="B13" s="65">
        <v>535.75199999999995</v>
      </c>
      <c r="C13" s="65">
        <v>0.54</v>
      </c>
      <c r="D13" s="65">
        <v>0</v>
      </c>
      <c r="E13" s="65">
        <v>0</v>
      </c>
      <c r="F13" s="65">
        <v>0</v>
      </c>
      <c r="G13" s="65">
        <v>0</v>
      </c>
      <c r="H13" s="65">
        <v>0</v>
      </c>
      <c r="I13" s="65">
        <v>15.615</v>
      </c>
      <c r="J13" s="65">
        <v>0</v>
      </c>
      <c r="K13" s="65">
        <v>0</v>
      </c>
      <c r="L13" s="65">
        <f t="shared" si="0"/>
        <v>551.90699999999993</v>
      </c>
    </row>
    <row r="14" spans="1:12" x14ac:dyDescent="0.2">
      <c r="A14" s="144" t="s">
        <v>209</v>
      </c>
      <c r="B14" s="66">
        <v>753.55599999999993</v>
      </c>
      <c r="C14" s="66">
        <v>2.0449999999999999</v>
      </c>
      <c r="D14" s="66">
        <v>15.614999999999998</v>
      </c>
      <c r="E14" s="66">
        <v>7.0000000000000007E-2</v>
      </c>
      <c r="F14" s="66">
        <v>0</v>
      </c>
      <c r="G14" s="66">
        <v>0</v>
      </c>
      <c r="H14" s="66">
        <v>0</v>
      </c>
      <c r="I14" s="66">
        <v>18.931999999999999</v>
      </c>
      <c r="J14" s="66">
        <v>0</v>
      </c>
      <c r="K14" s="66">
        <v>0</v>
      </c>
      <c r="L14" s="66">
        <f t="shared" si="0"/>
        <v>790.21799999999996</v>
      </c>
    </row>
    <row r="15" spans="1:12" x14ac:dyDescent="0.2">
      <c r="A15" s="147" t="s">
        <v>210</v>
      </c>
      <c r="B15" s="65">
        <v>242.69099999999997</v>
      </c>
      <c r="C15" s="65">
        <v>3.9449999999999998</v>
      </c>
      <c r="D15" s="65">
        <v>23.479999999999997</v>
      </c>
      <c r="E15" s="65">
        <v>0.14399999999999999</v>
      </c>
      <c r="F15" s="65">
        <v>0</v>
      </c>
      <c r="G15" s="65">
        <v>0</v>
      </c>
      <c r="H15" s="65">
        <v>0</v>
      </c>
      <c r="I15" s="65">
        <v>46.335999999999999</v>
      </c>
      <c r="J15" s="65">
        <v>0</v>
      </c>
      <c r="K15" s="65">
        <v>0</v>
      </c>
      <c r="L15" s="65">
        <f t="shared" si="0"/>
        <v>316.596</v>
      </c>
    </row>
    <row r="16" spans="1:12" x14ac:dyDescent="0.2">
      <c r="A16" s="144" t="s">
        <v>211</v>
      </c>
      <c r="B16" s="66">
        <v>153.77199999999999</v>
      </c>
      <c r="C16" s="66">
        <v>0.89999999999999991</v>
      </c>
      <c r="D16" s="66">
        <v>0</v>
      </c>
      <c r="E16" s="66">
        <v>0</v>
      </c>
      <c r="F16" s="66">
        <v>0</v>
      </c>
      <c r="G16" s="66">
        <v>0</v>
      </c>
      <c r="H16" s="66">
        <v>0</v>
      </c>
      <c r="I16" s="66">
        <v>102.503</v>
      </c>
      <c r="J16" s="66">
        <v>0</v>
      </c>
      <c r="K16" s="66">
        <v>0</v>
      </c>
      <c r="L16" s="66">
        <f t="shared" si="0"/>
        <v>257.17500000000001</v>
      </c>
    </row>
    <row r="17" spans="1:12" x14ac:dyDescent="0.2">
      <c r="A17" s="147" t="s">
        <v>212</v>
      </c>
      <c r="B17" s="65">
        <v>764.8</v>
      </c>
      <c r="C17" s="65">
        <v>2.5499999999999998</v>
      </c>
      <c r="D17" s="65">
        <v>1.6199999999999999</v>
      </c>
      <c r="E17" s="65">
        <v>0</v>
      </c>
      <c r="F17" s="65">
        <v>0</v>
      </c>
      <c r="G17" s="65">
        <v>0</v>
      </c>
      <c r="H17" s="65">
        <v>0</v>
      </c>
      <c r="I17" s="65">
        <v>9</v>
      </c>
      <c r="J17" s="65">
        <v>0</v>
      </c>
      <c r="K17" s="65">
        <v>0</v>
      </c>
      <c r="L17" s="65">
        <f t="shared" si="0"/>
        <v>777.96999999999991</v>
      </c>
    </row>
    <row r="18" spans="1:12" x14ac:dyDescent="0.2">
      <c r="A18" s="144"/>
      <c r="B18" s="121"/>
      <c r="C18" s="121"/>
      <c r="D18" s="121"/>
      <c r="E18" s="121"/>
      <c r="F18" s="121"/>
      <c r="G18" s="121"/>
      <c r="H18" s="121"/>
      <c r="I18" s="121"/>
      <c r="J18" s="121"/>
      <c r="K18" s="121"/>
      <c r="L18" s="66"/>
    </row>
    <row r="19" spans="1:12" x14ac:dyDescent="0.2">
      <c r="A19" s="147" t="s">
        <v>0</v>
      </c>
      <c r="B19" s="65">
        <f>B7+B8+B10+B14+B15+B17</f>
        <v>5639.7769999999991</v>
      </c>
      <c r="C19" s="279">
        <f t="shared" ref="C19:K19" si="1">C7+C8+C10+C14+C15+C17</f>
        <v>12.77</v>
      </c>
      <c r="D19" s="279">
        <f t="shared" si="1"/>
        <v>70.215000000000003</v>
      </c>
      <c r="E19" s="279">
        <f t="shared" si="1"/>
        <v>0.214</v>
      </c>
      <c r="F19" s="279">
        <f t="shared" si="1"/>
        <v>0</v>
      </c>
      <c r="G19" s="279">
        <f t="shared" si="1"/>
        <v>0</v>
      </c>
      <c r="H19" s="279">
        <f t="shared" si="1"/>
        <v>0</v>
      </c>
      <c r="I19" s="279">
        <f t="shared" si="1"/>
        <v>563.41800000000001</v>
      </c>
      <c r="J19" s="279">
        <f t="shared" si="1"/>
        <v>0</v>
      </c>
      <c r="K19" s="279">
        <f t="shared" si="1"/>
        <v>0</v>
      </c>
      <c r="L19" s="65">
        <f t="shared" ref="L19" si="2">L7+L8+L10+L14+L15+L17</f>
        <v>6286.3940000000011</v>
      </c>
    </row>
    <row r="20" spans="1:12" x14ac:dyDescent="0.2">
      <c r="A20" s="145" t="s">
        <v>2</v>
      </c>
      <c r="B20" s="66">
        <f>B11+B12</f>
        <v>389.53999999999996</v>
      </c>
      <c r="C20" s="303">
        <f t="shared" ref="C20:K20" si="3">C11+C12</f>
        <v>3</v>
      </c>
      <c r="D20" s="303">
        <f t="shared" si="3"/>
        <v>0.21000000000000002</v>
      </c>
      <c r="E20" s="303">
        <f t="shared" si="3"/>
        <v>0</v>
      </c>
      <c r="F20" s="303">
        <f t="shared" si="3"/>
        <v>0</v>
      </c>
      <c r="G20" s="303">
        <f t="shared" si="3"/>
        <v>0</v>
      </c>
      <c r="H20" s="303">
        <f t="shared" si="3"/>
        <v>0</v>
      </c>
      <c r="I20" s="303">
        <f t="shared" si="3"/>
        <v>82.962999999999994</v>
      </c>
      <c r="J20" s="303">
        <f t="shared" si="3"/>
        <v>0</v>
      </c>
      <c r="K20" s="303">
        <f t="shared" si="3"/>
        <v>0</v>
      </c>
      <c r="L20" s="66">
        <f t="shared" ref="L20" si="4">L11+L12</f>
        <v>475.71299999999997</v>
      </c>
    </row>
    <row r="21" spans="1:12" x14ac:dyDescent="0.2">
      <c r="A21" s="148"/>
      <c r="B21" s="65"/>
      <c r="C21" s="65"/>
      <c r="D21" s="65"/>
      <c r="E21" s="65"/>
      <c r="F21" s="65"/>
      <c r="G21" s="65"/>
      <c r="H21" s="65"/>
      <c r="I21" s="65"/>
      <c r="J21" s="65"/>
      <c r="K21" s="65"/>
      <c r="L21" s="65"/>
    </row>
    <row r="22" spans="1:12" x14ac:dyDescent="0.2">
      <c r="A22" s="151" t="s">
        <v>3</v>
      </c>
      <c r="B22" s="152">
        <f>SUM(B7:B17)</f>
        <v>7280.9279999999999</v>
      </c>
      <c r="C22" s="152">
        <f t="shared" ref="C22:L22" si="5">SUM(C7:C17)</f>
        <v>27.855</v>
      </c>
      <c r="D22" s="152">
        <f t="shared" si="5"/>
        <v>300.43700000000001</v>
      </c>
      <c r="E22" s="152">
        <f t="shared" si="5"/>
        <v>46.817</v>
      </c>
      <c r="F22" s="152">
        <f t="shared" si="5"/>
        <v>0</v>
      </c>
      <c r="G22" s="151">
        <f t="shared" si="5"/>
        <v>0.89900000000000002</v>
      </c>
      <c r="H22" s="152">
        <f t="shared" si="5"/>
        <v>0</v>
      </c>
      <c r="I22" s="152">
        <f t="shared" si="5"/>
        <v>848.67300000000012</v>
      </c>
      <c r="J22" s="152">
        <f t="shared" si="5"/>
        <v>0</v>
      </c>
      <c r="K22" s="152">
        <f t="shared" si="5"/>
        <v>0</v>
      </c>
      <c r="L22" s="152">
        <f t="shared" si="5"/>
        <v>8505.6090000000004</v>
      </c>
    </row>
    <row r="23" spans="1:12" x14ac:dyDescent="0.2">
      <c r="A23" s="50"/>
      <c r="B23" s="11"/>
      <c r="C23" s="11"/>
      <c r="D23" s="11"/>
      <c r="E23" s="11"/>
      <c r="F23" s="11"/>
      <c r="G23" s="11"/>
      <c r="H23" s="11"/>
      <c r="I23" s="11"/>
      <c r="J23" s="11"/>
      <c r="K23" s="11"/>
      <c r="L23" s="11"/>
    </row>
    <row r="24" spans="1:12" x14ac:dyDescent="0.2">
      <c r="A24" s="15" t="s">
        <v>4</v>
      </c>
      <c r="B24" s="48"/>
      <c r="C24" s="48"/>
      <c r="D24" s="48"/>
      <c r="E24" s="48"/>
      <c r="F24" s="48"/>
      <c r="G24" s="48"/>
      <c r="H24" s="48"/>
      <c r="I24" s="48"/>
      <c r="J24" s="48"/>
      <c r="K24" s="48"/>
      <c r="L24" s="48"/>
    </row>
    <row r="25" spans="1:12" x14ac:dyDescent="0.2">
      <c r="B25" s="48"/>
      <c r="C25" s="48"/>
      <c r="D25" s="48"/>
      <c r="E25" s="48"/>
      <c r="F25" s="48"/>
      <c r="G25" s="48"/>
      <c r="H25" s="48"/>
      <c r="I25" s="48"/>
      <c r="J25" s="48"/>
      <c r="K25" s="48"/>
      <c r="L25" s="48"/>
    </row>
    <row r="26" spans="1:12" x14ac:dyDescent="0.2">
      <c r="B26" s="18"/>
      <c r="C26" s="18"/>
      <c r="D26" s="18"/>
      <c r="E26" s="18"/>
      <c r="F26" s="18"/>
      <c r="G26" s="18"/>
      <c r="H26" s="18"/>
      <c r="I26" s="18"/>
      <c r="J26" s="18"/>
      <c r="K26" s="18"/>
      <c r="L26" s="18"/>
    </row>
    <row r="27" spans="1:12" x14ac:dyDescent="0.2">
      <c r="B27" s="18"/>
      <c r="C27" s="18"/>
      <c r="D27" s="18"/>
      <c r="E27" s="18"/>
      <c r="F27" s="18"/>
      <c r="G27" s="18"/>
      <c r="H27" s="18"/>
      <c r="I27" s="18"/>
      <c r="J27" s="18"/>
      <c r="K27" s="18"/>
      <c r="L27" s="18"/>
    </row>
  </sheetData>
  <phoneticPr fontId="18" type="noConversion"/>
  <pageMargins left="0.7" right="0.7" top="0.75" bottom="0.75" header="0.3" footer="0.3"/>
  <pageSetup paperSize="9" scale="71" orientation="landscape"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R89"/>
  <sheetViews>
    <sheetView showGridLines="0" zoomScale="85" zoomScaleNormal="85" workbookViewId="0"/>
  </sheetViews>
  <sheetFormatPr defaultRowHeight="12.75" x14ac:dyDescent="0.2"/>
  <cols>
    <col min="1" max="1" width="30.85546875" customWidth="1"/>
    <col min="2" max="15" width="14.28515625" customWidth="1"/>
  </cols>
  <sheetData>
    <row r="1" spans="1:18" x14ac:dyDescent="0.2">
      <c r="A1" s="45" t="s">
        <v>128</v>
      </c>
      <c r="B1" s="11"/>
      <c r="C1" s="11"/>
      <c r="D1" s="11"/>
      <c r="E1" s="11"/>
      <c r="F1" s="11"/>
      <c r="G1" s="11"/>
      <c r="H1" s="11"/>
      <c r="I1" s="11"/>
      <c r="J1" s="11"/>
      <c r="K1" s="11"/>
      <c r="L1" s="11"/>
      <c r="M1" s="11"/>
      <c r="N1" s="11"/>
      <c r="O1" s="11"/>
    </row>
    <row r="2" spans="1:18" x14ac:dyDescent="0.2">
      <c r="A2" s="50" t="s">
        <v>215</v>
      </c>
      <c r="B2" s="11"/>
      <c r="C2" s="11"/>
      <c r="D2" s="11"/>
      <c r="E2" s="11"/>
      <c r="F2" s="11"/>
      <c r="G2" s="11"/>
      <c r="H2" s="11"/>
      <c r="I2" s="11"/>
      <c r="J2" s="11"/>
      <c r="K2" s="11"/>
      <c r="L2" s="11"/>
      <c r="M2" s="11"/>
      <c r="N2" s="11"/>
      <c r="O2" s="11"/>
    </row>
    <row r="3" spans="1:18" x14ac:dyDescent="0.2">
      <c r="A3" s="11"/>
      <c r="B3" s="11"/>
      <c r="C3" s="11"/>
      <c r="D3" s="11"/>
      <c r="E3" s="11"/>
      <c r="F3" s="11"/>
      <c r="G3" s="11"/>
      <c r="H3" s="11"/>
      <c r="I3" s="11"/>
      <c r="J3" s="11"/>
      <c r="K3" s="11"/>
      <c r="L3" s="11"/>
      <c r="M3" s="11"/>
      <c r="N3" s="11"/>
      <c r="O3" s="70" t="s">
        <v>127</v>
      </c>
    </row>
    <row r="4" spans="1:18" x14ac:dyDescent="0.2">
      <c r="A4" s="11"/>
      <c r="B4" s="11"/>
      <c r="C4" s="11"/>
      <c r="D4" s="11"/>
      <c r="E4" s="11"/>
      <c r="F4" s="11"/>
      <c r="G4" s="11"/>
      <c r="H4" s="11"/>
      <c r="I4" s="11"/>
      <c r="J4" s="11"/>
      <c r="K4" s="11"/>
      <c r="L4" s="11"/>
      <c r="M4" s="11"/>
      <c r="N4" s="11"/>
      <c r="O4" s="44"/>
    </row>
    <row r="5" spans="1:18" x14ac:dyDescent="0.2">
      <c r="A5" s="317" t="s">
        <v>98</v>
      </c>
      <c r="B5" s="315" t="s">
        <v>229</v>
      </c>
      <c r="C5" s="315"/>
      <c r="D5" s="315"/>
      <c r="E5" s="315"/>
      <c r="F5" s="315"/>
      <c r="G5" s="315"/>
      <c r="H5" s="316"/>
      <c r="I5" s="315" t="s">
        <v>230</v>
      </c>
      <c r="J5" s="315"/>
      <c r="K5" s="315"/>
      <c r="L5" s="315"/>
      <c r="M5" s="315"/>
      <c r="N5" s="315"/>
      <c r="O5" s="315"/>
    </row>
    <row r="6" spans="1:18" ht="63" customHeight="1" x14ac:dyDescent="0.2">
      <c r="A6" s="318"/>
      <c r="B6" s="158" t="s">
        <v>47</v>
      </c>
      <c r="C6" s="158" t="s">
        <v>48</v>
      </c>
      <c r="D6" s="158" t="s">
        <v>49</v>
      </c>
      <c r="E6" s="158" t="s">
        <v>50</v>
      </c>
      <c r="F6" s="158" t="s">
        <v>51</v>
      </c>
      <c r="G6" s="158" t="s">
        <v>52</v>
      </c>
      <c r="H6" s="159" t="s">
        <v>53</v>
      </c>
      <c r="I6" s="158" t="s">
        <v>47</v>
      </c>
      <c r="J6" s="158" t="s">
        <v>48</v>
      </c>
      <c r="K6" s="158" t="s">
        <v>49</v>
      </c>
      <c r="L6" s="158" t="s">
        <v>50</v>
      </c>
      <c r="M6" s="158" t="s">
        <v>51</v>
      </c>
      <c r="N6" s="158" t="s">
        <v>52</v>
      </c>
      <c r="O6" s="158" t="s">
        <v>53</v>
      </c>
    </row>
    <row r="7" spans="1:18" x14ac:dyDescent="0.2">
      <c r="A7" s="144"/>
      <c r="B7" s="64"/>
      <c r="C7" s="64"/>
      <c r="D7" s="64"/>
      <c r="E7" s="64"/>
      <c r="F7" s="64"/>
      <c r="G7" s="64"/>
      <c r="H7" s="75"/>
      <c r="I7" s="64"/>
      <c r="J7" s="64"/>
      <c r="K7" s="64"/>
      <c r="L7" s="64"/>
      <c r="M7" s="64"/>
      <c r="N7" s="64"/>
      <c r="O7" s="64"/>
    </row>
    <row r="8" spans="1:18" x14ac:dyDescent="0.2">
      <c r="A8" s="146" t="s">
        <v>203</v>
      </c>
      <c r="B8" s="65">
        <v>2374.1999999999998</v>
      </c>
      <c r="C8" s="65">
        <v>2271</v>
      </c>
      <c r="D8" s="65">
        <v>103.19999999999999</v>
      </c>
      <c r="E8" s="65">
        <v>0</v>
      </c>
      <c r="F8" s="73">
        <f>100*C8/$B8</f>
        <v>95.653272681324239</v>
      </c>
      <c r="G8" s="73">
        <f>100*D8/$B8</f>
        <v>4.3467273186757645</v>
      </c>
      <c r="H8" s="76">
        <f>100*E8/$B8</f>
        <v>0</v>
      </c>
      <c r="I8" s="65">
        <v>7814.08</v>
      </c>
      <c r="J8" s="65">
        <v>3634.7</v>
      </c>
      <c r="K8" s="65">
        <v>3563.58</v>
      </c>
      <c r="L8" s="65">
        <v>615.79999999999995</v>
      </c>
      <c r="M8" s="73">
        <f>100*J8/$I8</f>
        <v>46.514752856382323</v>
      </c>
      <c r="N8" s="73">
        <f t="shared" ref="N8:O8" si="0">100*K8/$I8</f>
        <v>45.604600925508826</v>
      </c>
      <c r="O8" s="73">
        <f t="shared" si="0"/>
        <v>7.8806462181088488</v>
      </c>
      <c r="Q8" s="14"/>
      <c r="R8" s="14"/>
    </row>
    <row r="9" spans="1:18" x14ac:dyDescent="0.2">
      <c r="A9" s="144" t="s">
        <v>204</v>
      </c>
      <c r="B9" s="66">
        <v>8177</v>
      </c>
      <c r="C9" s="66">
        <v>7840</v>
      </c>
      <c r="D9" s="66">
        <v>337</v>
      </c>
      <c r="E9" s="66">
        <v>0</v>
      </c>
      <c r="F9" s="74">
        <f t="shared" ref="F9:F18" si="1">100*C9/$B9</f>
        <v>95.878684113978238</v>
      </c>
      <c r="G9" s="74">
        <f t="shared" ref="G9:G18" si="2">100*D9/$B9</f>
        <v>4.121315886021768</v>
      </c>
      <c r="H9" s="77">
        <f t="shared" ref="H9:H18" si="3">100*E9/$B9</f>
        <v>0</v>
      </c>
      <c r="I9" s="66">
        <v>0</v>
      </c>
      <c r="J9" s="66">
        <v>0</v>
      </c>
      <c r="K9" s="66">
        <v>0</v>
      </c>
      <c r="L9" s="66">
        <v>0</v>
      </c>
      <c r="M9" s="74" t="s">
        <v>158</v>
      </c>
      <c r="N9" s="74" t="s">
        <v>158</v>
      </c>
      <c r="O9" s="74" t="s">
        <v>158</v>
      </c>
      <c r="Q9" s="14"/>
      <c r="R9" s="14"/>
    </row>
    <row r="10" spans="1:18" x14ac:dyDescent="0.2">
      <c r="A10" s="147" t="s">
        <v>205</v>
      </c>
      <c r="B10" s="65">
        <v>8231.39</v>
      </c>
      <c r="C10" s="65">
        <v>6588.8980000000001</v>
      </c>
      <c r="D10" s="65">
        <v>851.35200000000009</v>
      </c>
      <c r="E10" s="65">
        <v>789.78</v>
      </c>
      <c r="F10" s="73">
        <f t="shared" si="1"/>
        <v>80.045994661897936</v>
      </c>
      <c r="G10" s="73">
        <f t="shared" si="2"/>
        <v>10.342748916039699</v>
      </c>
      <c r="H10" s="76">
        <f t="shared" si="3"/>
        <v>9.5947343036838255</v>
      </c>
      <c r="I10" s="65">
        <v>51081.640999999996</v>
      </c>
      <c r="J10" s="65">
        <v>2413.5809999999997</v>
      </c>
      <c r="K10" s="65">
        <v>30835.31</v>
      </c>
      <c r="L10" s="65">
        <v>17832.821</v>
      </c>
      <c r="M10" s="73">
        <f t="shared" ref="M10:M18" si="4">100*J10/$I10</f>
        <v>4.7249480493392921</v>
      </c>
      <c r="N10" s="73">
        <f t="shared" ref="N10:N18" si="5">100*K10/$I10</f>
        <v>60.364760012310491</v>
      </c>
      <c r="O10" s="73">
        <f t="shared" ref="O10:O18" si="6">100*L10/$I10</f>
        <v>34.910430931535664</v>
      </c>
      <c r="Q10" s="14"/>
      <c r="R10" s="14"/>
    </row>
    <row r="11" spans="1:18" x14ac:dyDescent="0.2">
      <c r="A11" s="144" t="s">
        <v>1</v>
      </c>
      <c r="B11" s="66">
        <v>11667.22</v>
      </c>
      <c r="C11" s="66">
        <v>11145.060000000001</v>
      </c>
      <c r="D11" s="66">
        <v>522.22</v>
      </c>
      <c r="E11" s="66">
        <v>0</v>
      </c>
      <c r="F11" s="74">
        <f t="shared" si="1"/>
        <v>95.524555121099993</v>
      </c>
      <c r="G11" s="74">
        <f t="shared" si="2"/>
        <v>4.4759591402236349</v>
      </c>
      <c r="H11" s="77">
        <f t="shared" si="3"/>
        <v>0</v>
      </c>
      <c r="I11" s="66">
        <v>63566.119999999995</v>
      </c>
      <c r="J11" s="66">
        <v>6333.7899999999991</v>
      </c>
      <c r="K11" s="66">
        <v>34339.379999999997</v>
      </c>
      <c r="L11" s="66">
        <v>22892.850000000002</v>
      </c>
      <c r="M11" s="74">
        <f t="shared" si="4"/>
        <v>9.9640972266358236</v>
      </c>
      <c r="N11" s="74">
        <f t="shared" si="5"/>
        <v>54.021513347047133</v>
      </c>
      <c r="O11" s="74">
        <f t="shared" si="6"/>
        <v>36.014232109809441</v>
      </c>
      <c r="Q11" s="14"/>
      <c r="R11" s="14"/>
    </row>
    <row r="12" spans="1:18" x14ac:dyDescent="0.2">
      <c r="A12" s="147" t="s">
        <v>206</v>
      </c>
      <c r="B12" s="65">
        <v>10714.81</v>
      </c>
      <c r="C12" s="65">
        <v>8827.07</v>
      </c>
      <c r="D12" s="65">
        <v>1198.6300000000001</v>
      </c>
      <c r="E12" s="65">
        <v>689.1099999999999</v>
      </c>
      <c r="F12" s="73">
        <f t="shared" si="1"/>
        <v>82.381955442980328</v>
      </c>
      <c r="G12" s="73">
        <f t="shared" si="2"/>
        <v>11.186665932480372</v>
      </c>
      <c r="H12" s="76">
        <f t="shared" si="3"/>
        <v>6.4313786245393052</v>
      </c>
      <c r="I12" s="65">
        <v>25078.51</v>
      </c>
      <c r="J12" s="65">
        <v>2355.52</v>
      </c>
      <c r="K12" s="65">
        <v>13231.289999999999</v>
      </c>
      <c r="L12" s="65">
        <v>9491.76</v>
      </c>
      <c r="M12" s="73">
        <f t="shared" si="4"/>
        <v>9.3925835306802519</v>
      </c>
      <c r="N12" s="73">
        <f t="shared" si="5"/>
        <v>52.75947414738755</v>
      </c>
      <c r="O12" s="73">
        <f t="shared" si="6"/>
        <v>37.848181570595706</v>
      </c>
      <c r="Q12" s="14"/>
      <c r="R12" s="14"/>
    </row>
    <row r="13" spans="1:18" x14ac:dyDescent="0.2">
      <c r="A13" s="144" t="s">
        <v>207</v>
      </c>
      <c r="B13" s="66">
        <v>11463.23</v>
      </c>
      <c r="C13" s="66">
        <v>9246.7199999999993</v>
      </c>
      <c r="D13" s="66">
        <v>1108.6499999999999</v>
      </c>
      <c r="E13" s="66">
        <v>1107.8600000000001</v>
      </c>
      <c r="F13" s="74">
        <f t="shared" si="1"/>
        <v>80.664175803852828</v>
      </c>
      <c r="G13" s="74">
        <f t="shared" si="2"/>
        <v>9.6713578982538078</v>
      </c>
      <c r="H13" s="77">
        <f t="shared" si="3"/>
        <v>9.6644662978933535</v>
      </c>
      <c r="I13" s="66">
        <v>42813.94</v>
      </c>
      <c r="J13" s="66">
        <v>3588.9</v>
      </c>
      <c r="K13" s="66">
        <v>22834.04</v>
      </c>
      <c r="L13" s="66">
        <v>16390.98</v>
      </c>
      <c r="M13" s="74">
        <f t="shared" si="4"/>
        <v>8.3825501694074394</v>
      </c>
      <c r="N13" s="74">
        <f t="shared" si="5"/>
        <v>53.333190077811103</v>
      </c>
      <c r="O13" s="74">
        <f t="shared" si="6"/>
        <v>38.284213039024202</v>
      </c>
      <c r="Q13" s="14"/>
      <c r="R13" s="14"/>
    </row>
    <row r="14" spans="1:18" x14ac:dyDescent="0.2">
      <c r="A14" s="147" t="s">
        <v>208</v>
      </c>
      <c r="B14" s="65">
        <v>8040.0999999999995</v>
      </c>
      <c r="C14" s="65">
        <v>7427.924</v>
      </c>
      <c r="D14" s="65">
        <v>177.11199999999999</v>
      </c>
      <c r="E14" s="65">
        <v>435.07999999999993</v>
      </c>
      <c r="F14" s="73">
        <f t="shared" si="1"/>
        <v>92.385965348689709</v>
      </c>
      <c r="G14" s="73">
        <f t="shared" si="2"/>
        <v>2.2028581734058035</v>
      </c>
      <c r="H14" s="76">
        <f t="shared" si="3"/>
        <v>5.4113754804044722</v>
      </c>
      <c r="I14" s="65">
        <v>0</v>
      </c>
      <c r="J14" s="65">
        <v>0</v>
      </c>
      <c r="K14" s="65">
        <v>0</v>
      </c>
      <c r="L14" s="65">
        <v>0</v>
      </c>
      <c r="M14" s="73" t="s">
        <v>158</v>
      </c>
      <c r="N14" s="73" t="s">
        <v>158</v>
      </c>
      <c r="O14" s="73" t="s">
        <v>158</v>
      </c>
      <c r="Q14" s="14"/>
      <c r="R14" s="14"/>
    </row>
    <row r="15" spans="1:18" x14ac:dyDescent="0.2">
      <c r="A15" s="144" t="s">
        <v>209</v>
      </c>
      <c r="B15" s="66">
        <v>4717.0099999999993</v>
      </c>
      <c r="C15" s="66">
        <v>4500.4599999999991</v>
      </c>
      <c r="D15" s="66">
        <v>216.54999999999998</v>
      </c>
      <c r="E15" s="66">
        <v>0</v>
      </c>
      <c r="F15" s="74">
        <f t="shared" si="1"/>
        <v>95.409168095891246</v>
      </c>
      <c r="G15" s="74">
        <f t="shared" si="2"/>
        <v>4.5908319041087475</v>
      </c>
      <c r="H15" s="77">
        <f t="shared" si="3"/>
        <v>0</v>
      </c>
      <c r="I15" s="66">
        <v>4554.9799999999996</v>
      </c>
      <c r="J15" s="66">
        <v>809.11999999999989</v>
      </c>
      <c r="K15" s="66">
        <v>2569.0199999999995</v>
      </c>
      <c r="L15" s="66">
        <v>1177.04</v>
      </c>
      <c r="M15" s="74">
        <f t="shared" si="4"/>
        <v>17.763414987552085</v>
      </c>
      <c r="N15" s="74">
        <f t="shared" si="5"/>
        <v>56.400247641043421</v>
      </c>
      <c r="O15" s="74">
        <f t="shared" si="6"/>
        <v>25.840728170046852</v>
      </c>
      <c r="Q15" s="14"/>
      <c r="R15" s="14"/>
    </row>
    <row r="16" spans="1:18" x14ac:dyDescent="0.2">
      <c r="A16" s="147" t="s">
        <v>210</v>
      </c>
      <c r="B16" s="65">
        <v>1567.3400000000001</v>
      </c>
      <c r="C16" s="65">
        <v>1494.9799999999998</v>
      </c>
      <c r="D16" s="65">
        <v>72.360000000000014</v>
      </c>
      <c r="E16" s="65">
        <v>0</v>
      </c>
      <c r="F16" s="73">
        <f t="shared" si="1"/>
        <v>95.383260811310862</v>
      </c>
      <c r="G16" s="73">
        <f t="shared" si="2"/>
        <v>4.6167391886891176</v>
      </c>
      <c r="H16" s="76">
        <f t="shared" si="3"/>
        <v>0</v>
      </c>
      <c r="I16" s="65">
        <v>8058.24</v>
      </c>
      <c r="J16" s="65">
        <v>958.05</v>
      </c>
      <c r="K16" s="65">
        <v>3732.12</v>
      </c>
      <c r="L16" s="65">
        <v>3368.3500000000004</v>
      </c>
      <c r="M16" s="73">
        <f t="shared" si="4"/>
        <v>11.88907255182273</v>
      </c>
      <c r="N16" s="73">
        <f t="shared" si="5"/>
        <v>46.314331665475343</v>
      </c>
      <c r="O16" s="73">
        <f t="shared" si="6"/>
        <v>41.800070486855702</v>
      </c>
      <c r="Q16" s="14"/>
      <c r="R16" s="14"/>
    </row>
    <row r="17" spans="1:18" x14ac:dyDescent="0.2">
      <c r="A17" s="144" t="s">
        <v>211</v>
      </c>
      <c r="B17" s="66">
        <v>10635.92</v>
      </c>
      <c r="C17" s="66">
        <v>9241.1</v>
      </c>
      <c r="D17" s="66">
        <v>415.03</v>
      </c>
      <c r="E17" s="66">
        <v>979.79</v>
      </c>
      <c r="F17" s="74">
        <f t="shared" si="1"/>
        <v>86.885760705232826</v>
      </c>
      <c r="G17" s="74">
        <f t="shared" si="2"/>
        <v>3.9021542095089092</v>
      </c>
      <c r="H17" s="77">
        <f t="shared" si="3"/>
        <v>9.2120850852582574</v>
      </c>
      <c r="I17" s="66">
        <v>15878.109999999999</v>
      </c>
      <c r="J17" s="66">
        <v>1280.47</v>
      </c>
      <c r="K17" s="66">
        <v>7993.1900000000005</v>
      </c>
      <c r="L17" s="66">
        <v>6604.5199999999995</v>
      </c>
      <c r="M17" s="74">
        <f t="shared" si="4"/>
        <v>8.0643729008049458</v>
      </c>
      <c r="N17" s="74">
        <f t="shared" si="5"/>
        <v>50.340941081778631</v>
      </c>
      <c r="O17" s="74">
        <f t="shared" si="6"/>
        <v>41.595126875931712</v>
      </c>
      <c r="Q17" s="14"/>
      <c r="R17" s="14"/>
    </row>
    <row r="18" spans="1:18" x14ac:dyDescent="0.2">
      <c r="A18" s="147" t="s">
        <v>212</v>
      </c>
      <c r="B18" s="65">
        <v>10922.869999999999</v>
      </c>
      <c r="C18" s="65">
        <v>9879.44</v>
      </c>
      <c r="D18" s="65">
        <v>767.48</v>
      </c>
      <c r="E18" s="65">
        <v>275.89999999999998</v>
      </c>
      <c r="F18" s="73">
        <f t="shared" si="1"/>
        <v>90.447290867693212</v>
      </c>
      <c r="G18" s="73">
        <f t="shared" si="2"/>
        <v>7.0263584570721802</v>
      </c>
      <c r="H18" s="76">
        <f t="shared" si="3"/>
        <v>2.5258929200841904</v>
      </c>
      <c r="I18" s="65">
        <v>31888.739999999998</v>
      </c>
      <c r="J18" s="65">
        <v>1906.3199999999997</v>
      </c>
      <c r="K18" s="65">
        <v>21023.83</v>
      </c>
      <c r="L18" s="65">
        <v>8958.66</v>
      </c>
      <c r="M18" s="73">
        <f t="shared" si="4"/>
        <v>5.9780348800234808</v>
      </c>
      <c r="N18" s="73">
        <f t="shared" si="5"/>
        <v>65.928694579967726</v>
      </c>
      <c r="O18" s="73">
        <f t="shared" si="6"/>
        <v>28.093490053228823</v>
      </c>
      <c r="Q18" s="14"/>
      <c r="R18" s="14"/>
    </row>
    <row r="19" spans="1:18" x14ac:dyDescent="0.2">
      <c r="A19" s="144"/>
      <c r="B19" s="72"/>
      <c r="C19" s="72"/>
      <c r="D19" s="72"/>
      <c r="E19" s="72"/>
      <c r="F19" s="74"/>
      <c r="G19" s="74"/>
      <c r="H19" s="77"/>
      <c r="I19" s="72"/>
      <c r="J19" s="72"/>
      <c r="K19" s="72"/>
      <c r="L19" s="72"/>
      <c r="M19" s="74"/>
      <c r="N19" s="74"/>
      <c r="O19" s="74"/>
      <c r="Q19" s="14"/>
      <c r="R19" s="14"/>
    </row>
    <row r="20" spans="1:18" x14ac:dyDescent="0.2">
      <c r="A20" s="147" t="s">
        <v>0</v>
      </c>
      <c r="B20" s="65">
        <f>B8+B9+B11+B15+B16+B18</f>
        <v>39425.64</v>
      </c>
      <c r="C20" s="65">
        <f t="shared" ref="C20:L20" si="7">C8+C9+C11+C15+C16+C18</f>
        <v>37130.94</v>
      </c>
      <c r="D20" s="65">
        <f t="shared" si="7"/>
        <v>2018.81</v>
      </c>
      <c r="E20" s="65">
        <f t="shared" si="7"/>
        <v>275.89999999999998</v>
      </c>
      <c r="F20" s="73">
        <f t="shared" ref="F20:F21" si="8">100*C20/$B20</f>
        <v>94.179675967213214</v>
      </c>
      <c r="G20" s="73">
        <f t="shared" ref="G20:G21" si="9">100*D20/$B20</f>
        <v>5.1205509916896723</v>
      </c>
      <c r="H20" s="76">
        <f t="shared" ref="H20:H21" si="10">100*E20/$B20</f>
        <v>0.69979840530172743</v>
      </c>
      <c r="I20" s="65">
        <f t="shared" si="7"/>
        <v>115882.16</v>
      </c>
      <c r="J20" s="65">
        <f t="shared" si="7"/>
        <v>13641.979999999996</v>
      </c>
      <c r="K20" s="65">
        <f t="shared" si="7"/>
        <v>65227.93</v>
      </c>
      <c r="L20" s="65">
        <f t="shared" si="7"/>
        <v>37012.699999999997</v>
      </c>
      <c r="M20" s="73">
        <f t="shared" ref="M20:M23" si="11">100*J20/$I20</f>
        <v>11.772286605634546</v>
      </c>
      <c r="N20" s="73">
        <f t="shared" ref="N20:N23" si="12">100*K20/$I20</f>
        <v>56.28815513966947</v>
      </c>
      <c r="O20" s="73">
        <f t="shared" ref="O20:O23" si="13">100*L20/$I20</f>
        <v>31.939946580215622</v>
      </c>
      <c r="Q20" s="14"/>
      <c r="R20" s="14"/>
    </row>
    <row r="21" spans="1:18" x14ac:dyDescent="0.2">
      <c r="A21" s="145" t="s">
        <v>2</v>
      </c>
      <c r="B21" s="66">
        <f>B12+B13</f>
        <v>22178.04</v>
      </c>
      <c r="C21" s="66">
        <f t="shared" ref="C21:L21" si="14">C12+C13</f>
        <v>18073.79</v>
      </c>
      <c r="D21" s="66">
        <f t="shared" si="14"/>
        <v>2307.2799999999997</v>
      </c>
      <c r="E21" s="66">
        <f t="shared" si="14"/>
        <v>1796.97</v>
      </c>
      <c r="F21" s="74">
        <f t="shared" si="8"/>
        <v>81.494081532903721</v>
      </c>
      <c r="G21" s="74">
        <f t="shared" si="9"/>
        <v>10.403444127614522</v>
      </c>
      <c r="H21" s="77">
        <f t="shared" si="10"/>
        <v>8.1024743394817573</v>
      </c>
      <c r="I21" s="66">
        <f t="shared" si="14"/>
        <v>67892.45</v>
      </c>
      <c r="J21" s="66">
        <f t="shared" si="14"/>
        <v>5944.42</v>
      </c>
      <c r="K21" s="66">
        <f t="shared" si="14"/>
        <v>36065.33</v>
      </c>
      <c r="L21" s="66">
        <f t="shared" si="14"/>
        <v>25882.739999999998</v>
      </c>
      <c r="M21" s="74">
        <f t="shared" si="11"/>
        <v>8.7556421958553567</v>
      </c>
      <c r="N21" s="74">
        <f t="shared" si="12"/>
        <v>53.121267534166172</v>
      </c>
      <c r="O21" s="74">
        <f t="shared" si="13"/>
        <v>38.123149186691599</v>
      </c>
      <c r="Q21" s="14"/>
      <c r="R21" s="14"/>
    </row>
    <row r="22" spans="1:18" x14ac:dyDescent="0.2">
      <c r="A22" s="148"/>
      <c r="B22" s="65"/>
      <c r="C22" s="65"/>
      <c r="D22" s="65"/>
      <c r="E22" s="65"/>
      <c r="F22" s="65"/>
      <c r="G22" s="65"/>
      <c r="H22" s="76"/>
      <c r="I22" s="65"/>
      <c r="J22" s="65"/>
      <c r="K22" s="65"/>
      <c r="L22" s="65"/>
      <c r="M22" s="65"/>
      <c r="N22" s="65"/>
      <c r="O22" s="73"/>
      <c r="Q22" s="14"/>
      <c r="R22" s="14"/>
    </row>
    <row r="23" spans="1:18" x14ac:dyDescent="0.2">
      <c r="A23" s="151" t="s">
        <v>3</v>
      </c>
      <c r="B23" s="161">
        <f>SUM(B8:B18)</f>
        <v>88511.089999999982</v>
      </c>
      <c r="C23" s="161">
        <f t="shared" ref="C23:L23" si="15">SUM(C8:C18)</f>
        <v>78462.652000000016</v>
      </c>
      <c r="D23" s="161">
        <f t="shared" si="15"/>
        <v>5769.5839999999989</v>
      </c>
      <c r="E23" s="161">
        <f t="shared" si="15"/>
        <v>4277.5199999999995</v>
      </c>
      <c r="F23" s="153">
        <f t="shared" ref="F23" si="16">100*C23/$B23</f>
        <v>88.647255389126983</v>
      </c>
      <c r="G23" s="153">
        <f t="shared" ref="G23" si="17">100*D23/$B23</f>
        <v>6.5184871183938649</v>
      </c>
      <c r="H23" s="160">
        <f t="shared" ref="H23" si="18">100*E23/$B23</f>
        <v>4.8327503367092195</v>
      </c>
      <c r="I23" s="161">
        <f t="shared" si="15"/>
        <v>250734.36099999998</v>
      </c>
      <c r="J23" s="152">
        <f t="shared" si="15"/>
        <v>23280.450999999997</v>
      </c>
      <c r="K23" s="152">
        <f t="shared" si="15"/>
        <v>140121.75999999998</v>
      </c>
      <c r="L23" s="152">
        <f t="shared" si="15"/>
        <v>87332.781000000017</v>
      </c>
      <c r="M23" s="153">
        <f t="shared" si="11"/>
        <v>9.2849065070901862</v>
      </c>
      <c r="N23" s="153">
        <f t="shared" si="12"/>
        <v>55.884546274852212</v>
      </c>
      <c r="O23" s="153">
        <f t="shared" si="13"/>
        <v>34.830798878818221</v>
      </c>
      <c r="Q23" s="14"/>
      <c r="R23" s="14"/>
    </row>
    <row r="24" spans="1:18" x14ac:dyDescent="0.2">
      <c r="A24" s="50"/>
      <c r="B24" s="11"/>
      <c r="C24" s="11"/>
      <c r="D24" s="11"/>
      <c r="E24" s="11"/>
      <c r="F24" s="11"/>
      <c r="G24" s="11"/>
      <c r="H24" s="11"/>
      <c r="I24" s="11"/>
      <c r="J24" s="11"/>
      <c r="K24" s="11"/>
      <c r="L24" s="11"/>
      <c r="M24" s="11"/>
      <c r="N24" s="11"/>
      <c r="O24" s="11"/>
    </row>
    <row r="25" spans="1:18" x14ac:dyDescent="0.2">
      <c r="A25" s="50" t="s">
        <v>4</v>
      </c>
      <c r="B25" s="11"/>
      <c r="C25" s="11"/>
      <c r="D25" s="11"/>
      <c r="E25" s="11"/>
      <c r="F25" s="11"/>
      <c r="G25" s="11"/>
      <c r="H25" s="11"/>
      <c r="I25" s="11"/>
      <c r="J25" s="11"/>
      <c r="K25" s="11"/>
      <c r="L25" s="11"/>
      <c r="M25" s="11"/>
      <c r="N25" s="11"/>
      <c r="O25" s="11"/>
    </row>
    <row r="26" spans="1:18" x14ac:dyDescent="0.2">
      <c r="A26" s="11"/>
      <c r="B26" s="11"/>
      <c r="C26" s="11"/>
      <c r="D26" s="11"/>
      <c r="E26" s="11"/>
      <c r="F26" s="11"/>
      <c r="G26" s="11"/>
      <c r="H26" s="11"/>
      <c r="I26" s="11"/>
      <c r="J26" s="11"/>
      <c r="K26" s="11"/>
      <c r="L26" s="11"/>
      <c r="M26" s="11"/>
      <c r="N26" s="11"/>
      <c r="O26" s="11"/>
    </row>
    <row r="27" spans="1:18" x14ac:dyDescent="0.2">
      <c r="A27" s="121" t="s">
        <v>54</v>
      </c>
      <c r="B27" s="43"/>
      <c r="C27" s="43"/>
      <c r="D27" s="43"/>
      <c r="E27" s="43"/>
      <c r="F27" s="43"/>
      <c r="G27" s="11"/>
      <c r="H27" s="11"/>
      <c r="I27" s="43"/>
      <c r="J27" s="43"/>
      <c r="K27" s="43"/>
      <c r="L27" s="43"/>
      <c r="M27" s="43"/>
      <c r="N27" s="11"/>
      <c r="O27" s="11"/>
    </row>
    <row r="28" spans="1:18" x14ac:dyDescent="0.2">
      <c r="A28" s="143" t="s">
        <v>55</v>
      </c>
      <c r="B28" s="43"/>
      <c r="C28" s="43"/>
      <c r="D28" s="43"/>
      <c r="E28" s="43"/>
      <c r="F28" s="43"/>
      <c r="G28" s="11"/>
      <c r="H28" s="11"/>
      <c r="I28" s="43"/>
      <c r="J28" s="43"/>
      <c r="K28" s="43"/>
      <c r="L28" s="43"/>
      <c r="M28" s="43"/>
      <c r="N28" s="11"/>
      <c r="O28" s="11"/>
    </row>
    <row r="29" spans="1:18" x14ac:dyDescent="0.2">
      <c r="A29" s="143" t="s">
        <v>197</v>
      </c>
      <c r="B29" s="43"/>
      <c r="C29" s="43"/>
      <c r="D29" s="43"/>
      <c r="E29" s="43"/>
      <c r="F29" s="43"/>
      <c r="G29" s="11"/>
      <c r="H29" s="11"/>
      <c r="I29" s="43"/>
      <c r="J29" s="43"/>
      <c r="K29" s="43"/>
      <c r="L29" s="43"/>
      <c r="M29" s="43"/>
      <c r="N29" s="11"/>
      <c r="O29" s="11"/>
    </row>
    <row r="30" spans="1:18" x14ac:dyDescent="0.2">
      <c r="A30" s="50"/>
      <c r="B30" s="18"/>
      <c r="C30" s="18"/>
      <c r="D30" s="18"/>
      <c r="E30" s="18"/>
      <c r="F30" s="18"/>
      <c r="G30" s="18"/>
      <c r="H30" s="18"/>
      <c r="I30" s="18"/>
      <c r="J30" s="18"/>
      <c r="K30" s="18"/>
      <c r="L30" s="18"/>
      <c r="M30" s="18"/>
      <c r="N30" s="18"/>
      <c r="O30" s="18"/>
    </row>
    <row r="31" spans="1:18" x14ac:dyDescent="0.2">
      <c r="B31" s="18"/>
      <c r="C31" s="18"/>
      <c r="D31" s="18"/>
      <c r="E31" s="18"/>
      <c r="F31" s="18"/>
      <c r="G31" s="18"/>
      <c r="H31" s="18"/>
      <c r="I31" s="18"/>
      <c r="J31" s="18"/>
      <c r="K31" s="18"/>
      <c r="L31" s="18"/>
      <c r="M31" s="18"/>
      <c r="N31" s="18"/>
      <c r="O31" s="18"/>
    </row>
    <row r="32" spans="1:18" x14ac:dyDescent="0.2">
      <c r="B32" s="14"/>
      <c r="C32" s="14"/>
      <c r="D32" s="14"/>
      <c r="E32" s="14"/>
      <c r="I32" s="14"/>
      <c r="J32" s="14"/>
      <c r="K32" s="14"/>
      <c r="L32" s="14"/>
    </row>
    <row r="87" spans="2:5" x14ac:dyDescent="0.2">
      <c r="D87" s="2"/>
      <c r="E87" s="2"/>
    </row>
    <row r="88" spans="2:5" x14ac:dyDescent="0.2">
      <c r="B88" s="2"/>
      <c r="C88" s="2"/>
    </row>
    <row r="89" spans="2:5" x14ac:dyDescent="0.2">
      <c r="B89" s="2"/>
      <c r="C89" s="2"/>
    </row>
  </sheetData>
  <mergeCells count="3">
    <mergeCell ref="B5:H5"/>
    <mergeCell ref="I5:O5"/>
    <mergeCell ref="A5:A6"/>
  </mergeCells>
  <phoneticPr fontId="18" type="noConversion"/>
  <pageMargins left="0.7" right="0.7" top="0.75" bottom="0.75" header="0.3" footer="0.3"/>
  <pageSetup paperSize="9" scale="58" orientation="landscape"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M65"/>
  <sheetViews>
    <sheetView showGridLines="0" zoomScale="85" zoomScaleNormal="85" workbookViewId="0"/>
  </sheetViews>
  <sheetFormatPr defaultRowHeight="12.75" x14ac:dyDescent="0.2"/>
  <cols>
    <col min="1" max="1" width="48.42578125" style="13" customWidth="1"/>
    <col min="2" max="12" width="14.28515625" style="5" customWidth="1"/>
    <col min="13" max="16384" width="9.140625" style="5"/>
  </cols>
  <sheetData>
    <row r="1" spans="1:13" s="4" customFormat="1" x14ac:dyDescent="0.2">
      <c r="A1" s="284" t="s">
        <v>303</v>
      </c>
      <c r="B1" s="273"/>
      <c r="C1" s="273"/>
      <c r="D1" s="274"/>
      <c r="E1" s="274"/>
      <c r="F1" s="274"/>
      <c r="G1" s="274"/>
      <c r="H1" s="274"/>
      <c r="I1" s="274"/>
      <c r="J1" s="275"/>
      <c r="K1" s="274"/>
      <c r="L1" s="274"/>
    </row>
    <row r="2" spans="1:13" s="4" customFormat="1" x14ac:dyDescent="0.2">
      <c r="A2" s="283" t="s">
        <v>215</v>
      </c>
      <c r="B2" s="273"/>
      <c r="C2" s="273"/>
      <c r="D2" s="274"/>
      <c r="E2" s="274"/>
      <c r="F2" s="274"/>
      <c r="G2" s="274"/>
      <c r="H2" s="274"/>
      <c r="I2" s="274"/>
      <c r="J2" s="275"/>
      <c r="K2" s="274"/>
      <c r="L2" s="274"/>
    </row>
    <row r="3" spans="1:13" s="4" customFormat="1" x14ac:dyDescent="0.2">
      <c r="A3" s="276"/>
      <c r="B3" s="277"/>
      <c r="C3" s="277"/>
      <c r="D3" s="277"/>
      <c r="E3" s="277"/>
      <c r="F3" s="277"/>
      <c r="G3" s="277"/>
      <c r="H3" s="277"/>
      <c r="I3" s="277"/>
      <c r="J3" s="277"/>
      <c r="K3" s="277"/>
      <c r="L3" s="278" t="s">
        <v>66</v>
      </c>
    </row>
    <row r="4" spans="1:13" s="4" customFormat="1" x14ac:dyDescent="0.2">
      <c r="A4" s="276"/>
      <c r="B4" s="277"/>
      <c r="C4" s="277"/>
      <c r="D4" s="277"/>
      <c r="E4" s="277"/>
      <c r="F4" s="277"/>
      <c r="G4" s="277"/>
      <c r="H4" s="277"/>
      <c r="I4" s="277"/>
      <c r="J4" s="277"/>
      <c r="K4" s="277"/>
      <c r="L4" s="278"/>
    </row>
    <row r="5" spans="1:13" s="4" customFormat="1" ht="38.25" x14ac:dyDescent="0.2">
      <c r="A5" s="281" t="s">
        <v>98</v>
      </c>
      <c r="B5" s="282" t="s">
        <v>6</v>
      </c>
      <c r="C5" s="282" t="s">
        <v>24</v>
      </c>
      <c r="D5" s="282" t="s">
        <v>43</v>
      </c>
      <c r="E5" s="282" t="s">
        <v>44</v>
      </c>
      <c r="F5" s="282" t="s">
        <v>45</v>
      </c>
      <c r="G5" s="282" t="s">
        <v>30</v>
      </c>
      <c r="H5" s="282" t="s">
        <v>31</v>
      </c>
      <c r="I5" s="282" t="s">
        <v>22</v>
      </c>
      <c r="J5" s="282" t="s">
        <v>23</v>
      </c>
      <c r="K5" s="282" t="s">
        <v>8</v>
      </c>
      <c r="L5" s="282" t="s">
        <v>29</v>
      </c>
    </row>
    <row r="6" spans="1:13" x14ac:dyDescent="0.2">
      <c r="A6" s="293" t="s">
        <v>56</v>
      </c>
      <c r="B6" s="279"/>
      <c r="C6" s="279"/>
      <c r="D6" s="279"/>
      <c r="E6" s="279"/>
      <c r="F6" s="279"/>
      <c r="G6" s="279"/>
      <c r="H6" s="279"/>
      <c r="I6" s="279"/>
      <c r="J6" s="279"/>
      <c r="K6" s="279"/>
      <c r="L6" s="279"/>
    </row>
    <row r="7" spans="1:13" s="8" customFormat="1" x14ac:dyDescent="0.2">
      <c r="A7" s="292"/>
      <c r="B7" s="280"/>
      <c r="C7" s="280"/>
      <c r="D7" s="280"/>
      <c r="E7" s="280"/>
      <c r="F7" s="280"/>
      <c r="G7" s="280"/>
      <c r="H7" s="280"/>
      <c r="I7" s="280"/>
      <c r="J7" s="280"/>
      <c r="K7" s="280"/>
      <c r="L7" s="280"/>
    </row>
    <row r="8" spans="1:13" s="8" customFormat="1" ht="12" customHeight="1" x14ac:dyDescent="0.2">
      <c r="A8" s="287" t="s">
        <v>203</v>
      </c>
      <c r="B8" s="279">
        <v>2325.25</v>
      </c>
      <c r="C8" s="279">
        <v>1856.46</v>
      </c>
      <c r="D8" s="279">
        <v>5216.22</v>
      </c>
      <c r="E8" s="279">
        <v>2841.93</v>
      </c>
      <c r="F8" s="279">
        <v>20056.28</v>
      </c>
      <c r="G8" s="279">
        <v>1323.49</v>
      </c>
      <c r="H8" s="279">
        <v>6490.8700000000008</v>
      </c>
      <c r="I8" s="279">
        <v>1053.26</v>
      </c>
      <c r="J8" s="279">
        <v>4599.01</v>
      </c>
      <c r="K8" s="279">
        <v>661.76</v>
      </c>
      <c r="L8" s="279">
        <f>SUM(B8:K8)</f>
        <v>46424.530000000006</v>
      </c>
    </row>
    <row r="9" spans="1:13" s="6" customFormat="1" ht="12" customHeight="1" x14ac:dyDescent="0.2">
      <c r="A9" s="285" t="s">
        <v>204</v>
      </c>
      <c r="B9" s="280">
        <v>2559.79</v>
      </c>
      <c r="C9" s="280">
        <v>1652.23</v>
      </c>
      <c r="D9" s="280">
        <v>7046.83</v>
      </c>
      <c r="E9" s="280">
        <v>1146.1299999999999</v>
      </c>
      <c r="F9" s="280">
        <v>20295</v>
      </c>
      <c r="G9" s="280">
        <v>1719.0800000000002</v>
      </c>
      <c r="H9" s="280">
        <v>6585.5800000000008</v>
      </c>
      <c r="I9" s="280">
        <v>381.86</v>
      </c>
      <c r="J9" s="280">
        <v>4968.88</v>
      </c>
      <c r="K9" s="280">
        <v>341.43</v>
      </c>
      <c r="L9" s="280">
        <f t="shared" ref="L9:L20" si="0">SUM(B9:K9)</f>
        <v>46696.81</v>
      </c>
      <c r="M9" s="19"/>
    </row>
    <row r="10" spans="1:13" s="7" customFormat="1" ht="12" customHeight="1" x14ac:dyDescent="0.2">
      <c r="A10" s="288" t="s">
        <v>205</v>
      </c>
      <c r="B10" s="279">
        <v>3370.2719999999999</v>
      </c>
      <c r="C10" s="279">
        <v>2476.2060000000001</v>
      </c>
      <c r="D10" s="279">
        <v>8374.4220000000005</v>
      </c>
      <c r="E10" s="279">
        <v>2229.6689999999999</v>
      </c>
      <c r="F10" s="279">
        <v>23623.761999999999</v>
      </c>
      <c r="G10" s="279">
        <v>1718.354</v>
      </c>
      <c r="H10" s="279">
        <v>6516.4260000000004</v>
      </c>
      <c r="I10" s="279">
        <v>250.97500000000002</v>
      </c>
      <c r="J10" s="279">
        <v>3205.5320000000002</v>
      </c>
      <c r="K10" s="279">
        <v>328.59499999999997</v>
      </c>
      <c r="L10" s="279">
        <f t="shared" si="0"/>
        <v>52094.213000000003</v>
      </c>
      <c r="M10" s="19"/>
    </row>
    <row r="11" spans="1:13" s="9" customFormat="1" ht="12" customHeight="1" x14ac:dyDescent="0.2">
      <c r="A11" s="285" t="s">
        <v>1</v>
      </c>
      <c r="B11" s="280">
        <v>6257.77</v>
      </c>
      <c r="C11" s="280">
        <v>4085.17</v>
      </c>
      <c r="D11" s="280">
        <v>15069.106999999998</v>
      </c>
      <c r="E11" s="280">
        <v>3796.8760000000002</v>
      </c>
      <c r="F11" s="280">
        <v>21347.42</v>
      </c>
      <c r="G11" s="280">
        <v>2095.1469999999999</v>
      </c>
      <c r="H11" s="280">
        <v>3059.81</v>
      </c>
      <c r="I11" s="280">
        <v>790.31000000000006</v>
      </c>
      <c r="J11" s="280">
        <v>4920.62</v>
      </c>
      <c r="K11" s="280">
        <v>446.13</v>
      </c>
      <c r="L11" s="280">
        <f t="shared" si="0"/>
        <v>61868.359999999986</v>
      </c>
      <c r="M11" s="271"/>
    </row>
    <row r="12" spans="1:13" ht="12" customHeight="1" x14ac:dyDescent="0.2">
      <c r="A12" s="288" t="s">
        <v>206</v>
      </c>
      <c r="B12" s="279">
        <v>2566.6699999999996</v>
      </c>
      <c r="C12" s="279">
        <v>1676.4560000000001</v>
      </c>
      <c r="D12" s="279">
        <v>6686.92</v>
      </c>
      <c r="E12" s="279">
        <v>2018.27</v>
      </c>
      <c r="F12" s="279">
        <v>11541.98</v>
      </c>
      <c r="G12" s="279">
        <v>1090.6079999999999</v>
      </c>
      <c r="H12" s="279">
        <v>4533.8599999999997</v>
      </c>
      <c r="I12" s="279">
        <v>149.15000000000003</v>
      </c>
      <c r="J12" s="279">
        <v>2518.4699999999998</v>
      </c>
      <c r="K12" s="279">
        <v>271.08699999999999</v>
      </c>
      <c r="L12" s="279">
        <f t="shared" si="0"/>
        <v>33053.471000000005</v>
      </c>
      <c r="M12" s="19"/>
    </row>
    <row r="13" spans="1:13" s="10" customFormat="1" ht="12" customHeight="1" x14ac:dyDescent="0.2">
      <c r="A13" s="285" t="s">
        <v>207</v>
      </c>
      <c r="B13" s="280">
        <v>3383.04</v>
      </c>
      <c r="C13" s="280">
        <v>1677.02</v>
      </c>
      <c r="D13" s="280">
        <v>6374.1359999999995</v>
      </c>
      <c r="E13" s="280">
        <v>2228.92</v>
      </c>
      <c r="F13" s="280">
        <v>5364.68</v>
      </c>
      <c r="G13" s="280">
        <v>1188.604</v>
      </c>
      <c r="H13" s="280">
        <v>4023.2999999999997</v>
      </c>
      <c r="I13" s="280">
        <v>86.830000000000013</v>
      </c>
      <c r="J13" s="280">
        <v>2509.19</v>
      </c>
      <c r="K13" s="280">
        <v>951.12799999999993</v>
      </c>
      <c r="L13" s="280">
        <f t="shared" si="0"/>
        <v>27786.848000000002</v>
      </c>
      <c r="M13" s="271"/>
    </row>
    <row r="14" spans="1:13" ht="12" customHeight="1" x14ac:dyDescent="0.2">
      <c r="A14" s="288" t="s">
        <v>208</v>
      </c>
      <c r="B14" s="279">
        <v>1935.076</v>
      </c>
      <c r="C14" s="279">
        <v>1244.8110000000001</v>
      </c>
      <c r="D14" s="279">
        <v>5651.5780000000004</v>
      </c>
      <c r="E14" s="279">
        <v>2480.9990000000003</v>
      </c>
      <c r="F14" s="279">
        <v>8277.68</v>
      </c>
      <c r="G14" s="279">
        <v>948.33400000000006</v>
      </c>
      <c r="H14" s="279">
        <v>2501.8199999999997</v>
      </c>
      <c r="I14" s="279">
        <v>216.46700000000004</v>
      </c>
      <c r="J14" s="279">
        <v>2070.527</v>
      </c>
      <c r="K14" s="279">
        <v>771.35400000000004</v>
      </c>
      <c r="L14" s="279">
        <f t="shared" si="0"/>
        <v>26098.646000000001</v>
      </c>
      <c r="M14" s="19"/>
    </row>
    <row r="15" spans="1:13" s="9" customFormat="1" ht="12" customHeight="1" x14ac:dyDescent="0.2">
      <c r="A15" s="285" t="s">
        <v>209</v>
      </c>
      <c r="B15" s="280">
        <v>1715.1610000000001</v>
      </c>
      <c r="C15" s="280">
        <v>1326.712</v>
      </c>
      <c r="D15" s="280">
        <v>5368.6080000000002</v>
      </c>
      <c r="E15" s="280">
        <v>952.38700000000006</v>
      </c>
      <c r="F15" s="280">
        <v>16240.100000000002</v>
      </c>
      <c r="G15" s="280">
        <v>938.60400000000016</v>
      </c>
      <c r="H15" s="280">
        <v>3309.58</v>
      </c>
      <c r="I15" s="280">
        <v>109.526</v>
      </c>
      <c r="J15" s="280">
        <v>2356.13</v>
      </c>
      <c r="K15" s="280">
        <v>193.78400000000002</v>
      </c>
      <c r="L15" s="280">
        <f t="shared" si="0"/>
        <v>32510.592000000004</v>
      </c>
      <c r="M15" s="19"/>
    </row>
    <row r="16" spans="1:13" ht="12" customHeight="1" x14ac:dyDescent="0.2">
      <c r="A16" s="288" t="s">
        <v>210</v>
      </c>
      <c r="B16" s="279">
        <v>2636.8939999999998</v>
      </c>
      <c r="C16" s="279">
        <v>1447.0800000000002</v>
      </c>
      <c r="D16" s="279">
        <v>4696.97</v>
      </c>
      <c r="E16" s="279">
        <v>1430.0259999999998</v>
      </c>
      <c r="F16" s="279">
        <v>16699.489999999998</v>
      </c>
      <c r="G16" s="279">
        <v>1243.6369999999999</v>
      </c>
      <c r="H16" s="279">
        <v>5215.5</v>
      </c>
      <c r="I16" s="279">
        <v>157.49800000000002</v>
      </c>
      <c r="J16" s="279">
        <v>2648.21</v>
      </c>
      <c r="K16" s="279">
        <v>157.08000000000001</v>
      </c>
      <c r="L16" s="279">
        <f t="shared" si="0"/>
        <v>36332.384999999995</v>
      </c>
      <c r="M16" s="19"/>
    </row>
    <row r="17" spans="1:13" s="10" customFormat="1" ht="12" customHeight="1" x14ac:dyDescent="0.2">
      <c r="A17" s="285" t="s">
        <v>211</v>
      </c>
      <c r="B17" s="280">
        <v>2320.8879999999999</v>
      </c>
      <c r="C17" s="280">
        <v>1698.34</v>
      </c>
      <c r="D17" s="280">
        <v>6628.3099999999995</v>
      </c>
      <c r="E17" s="280">
        <v>2038.3999999999999</v>
      </c>
      <c r="F17" s="280">
        <v>18907.841999999997</v>
      </c>
      <c r="G17" s="280">
        <v>1102.2150000000001</v>
      </c>
      <c r="H17" s="280">
        <v>2812.17</v>
      </c>
      <c r="I17" s="280">
        <v>425.15000000000003</v>
      </c>
      <c r="J17" s="280">
        <v>2449.65</v>
      </c>
      <c r="K17" s="280">
        <v>170.709</v>
      </c>
      <c r="L17" s="280">
        <f t="shared" si="0"/>
        <v>38553.674000000006</v>
      </c>
      <c r="M17" s="19"/>
    </row>
    <row r="18" spans="1:13" s="6" customFormat="1" ht="12" customHeight="1" x14ac:dyDescent="0.2">
      <c r="A18" s="288" t="s">
        <v>212</v>
      </c>
      <c r="B18" s="279">
        <v>2724.33</v>
      </c>
      <c r="C18" s="279">
        <v>1973.4699999999998</v>
      </c>
      <c r="D18" s="279">
        <v>7754.7800000000007</v>
      </c>
      <c r="E18" s="279">
        <v>1915.67</v>
      </c>
      <c r="F18" s="279">
        <v>11995.449999999999</v>
      </c>
      <c r="G18" s="279">
        <v>1189.5400000000002</v>
      </c>
      <c r="H18" s="279">
        <v>2149.52</v>
      </c>
      <c r="I18" s="279">
        <v>112.345</v>
      </c>
      <c r="J18" s="279">
        <v>2895.1800000000003</v>
      </c>
      <c r="K18" s="279">
        <v>229.97</v>
      </c>
      <c r="L18" s="279">
        <f t="shared" si="0"/>
        <v>32940.254999999997</v>
      </c>
      <c r="M18" s="19"/>
    </row>
    <row r="19" spans="1:13" s="9" customFormat="1" ht="12" customHeight="1" x14ac:dyDescent="0.2">
      <c r="A19" s="285"/>
      <c r="B19" s="272"/>
      <c r="C19" s="272"/>
      <c r="D19" s="272"/>
      <c r="E19" s="272"/>
      <c r="F19" s="272"/>
      <c r="G19" s="272"/>
      <c r="H19" s="272"/>
      <c r="I19" s="272"/>
      <c r="J19" s="272"/>
      <c r="K19" s="272"/>
      <c r="L19" s="280"/>
      <c r="M19" s="19"/>
    </row>
    <row r="20" spans="1:13" ht="12" customHeight="1" x14ac:dyDescent="0.2">
      <c r="A20" s="288" t="s">
        <v>0</v>
      </c>
      <c r="B20" s="279">
        <f>B8+B9+B11+B15+B16+B18</f>
        <v>18219.195</v>
      </c>
      <c r="C20" s="279">
        <f t="shared" ref="C20:J20" si="1">C8+C9+C11+C15+C16+C18</f>
        <v>12341.121999999999</v>
      </c>
      <c r="D20" s="279">
        <f t="shared" si="1"/>
        <v>45152.514999999999</v>
      </c>
      <c r="E20" s="279">
        <f t="shared" si="1"/>
        <v>12083.019</v>
      </c>
      <c r="F20" s="279">
        <f t="shared" si="1"/>
        <v>106633.74</v>
      </c>
      <c r="G20" s="279">
        <f t="shared" si="1"/>
        <v>8509.4980000000014</v>
      </c>
      <c r="H20" s="279">
        <f t="shared" si="1"/>
        <v>26810.86</v>
      </c>
      <c r="I20" s="279">
        <f t="shared" si="1"/>
        <v>2604.7989999999995</v>
      </c>
      <c r="J20" s="279">
        <f t="shared" si="1"/>
        <v>22388.03</v>
      </c>
      <c r="K20" s="279">
        <f t="shared" ref="K20" si="2">K8+K9+K11+K15+K16+K18</f>
        <v>2030.1540000000002</v>
      </c>
      <c r="L20" s="279">
        <f t="shared" si="0"/>
        <v>256772.93200000003</v>
      </c>
      <c r="M20" s="19"/>
    </row>
    <row r="21" spans="1:13" s="6" customFormat="1" ht="12" customHeight="1" x14ac:dyDescent="0.2">
      <c r="A21" s="286" t="s">
        <v>2</v>
      </c>
      <c r="B21" s="280">
        <f>B12+B13</f>
        <v>5949.7099999999991</v>
      </c>
      <c r="C21" s="303">
        <f t="shared" ref="C21:K21" si="3">C12+C13</f>
        <v>3353.4760000000001</v>
      </c>
      <c r="D21" s="303">
        <f t="shared" si="3"/>
        <v>13061.056</v>
      </c>
      <c r="E21" s="303">
        <f t="shared" si="3"/>
        <v>4247.1900000000005</v>
      </c>
      <c r="F21" s="303">
        <f t="shared" si="3"/>
        <v>16906.66</v>
      </c>
      <c r="G21" s="303">
        <f t="shared" si="3"/>
        <v>2279.212</v>
      </c>
      <c r="H21" s="303">
        <f t="shared" si="3"/>
        <v>8557.16</v>
      </c>
      <c r="I21" s="303">
        <f t="shared" si="3"/>
        <v>235.98000000000005</v>
      </c>
      <c r="J21" s="303">
        <f t="shared" si="3"/>
        <v>5027.66</v>
      </c>
      <c r="K21" s="303">
        <f t="shared" si="3"/>
        <v>1222.2149999999999</v>
      </c>
      <c r="L21" s="280">
        <f>SUM(B21:K21)</f>
        <v>60840.319000000003</v>
      </c>
      <c r="M21" s="19"/>
    </row>
    <row r="22" spans="1:13" s="7" customFormat="1" ht="12" customHeight="1" x14ac:dyDescent="0.2">
      <c r="A22" s="289"/>
      <c r="B22" s="279"/>
      <c r="C22" s="279"/>
      <c r="D22" s="279"/>
      <c r="E22" s="279"/>
      <c r="F22" s="279"/>
      <c r="G22" s="279"/>
      <c r="H22" s="279"/>
      <c r="I22" s="279"/>
      <c r="J22" s="279"/>
      <c r="K22" s="279"/>
      <c r="L22" s="279"/>
      <c r="M22" s="19"/>
    </row>
    <row r="23" spans="1:13" x14ac:dyDescent="0.2">
      <c r="A23" s="290" t="s">
        <v>3</v>
      </c>
      <c r="B23" s="291">
        <f>SUM(B8:B18)</f>
        <v>31795.141000000003</v>
      </c>
      <c r="C23" s="291">
        <f>SUM(C8:C18)</f>
        <v>21113.955000000002</v>
      </c>
      <c r="D23" s="291">
        <f t="shared" ref="D23:J23" si="4">SUM(D8:D18)</f>
        <v>78867.880999999994</v>
      </c>
      <c r="E23" s="291">
        <f t="shared" si="4"/>
        <v>23079.277000000002</v>
      </c>
      <c r="F23" s="291">
        <f t="shared" si="4"/>
        <v>174349.68400000001</v>
      </c>
      <c r="G23" s="290">
        <f t="shared" si="4"/>
        <v>14557.613000000001</v>
      </c>
      <c r="H23" s="291">
        <f t="shared" si="4"/>
        <v>47198.435999999994</v>
      </c>
      <c r="I23" s="291">
        <f t="shared" si="4"/>
        <v>3733.3709999999996</v>
      </c>
      <c r="J23" s="291">
        <f t="shared" si="4"/>
        <v>35141.399000000005</v>
      </c>
      <c r="K23" s="291">
        <f t="shared" ref="K23" si="5">SUM(K8:K18)</f>
        <v>4523.027000000001</v>
      </c>
      <c r="L23" s="291">
        <f>SUM(B23:K23)</f>
        <v>434359.78399999999</v>
      </c>
    </row>
    <row r="24" spans="1:13" x14ac:dyDescent="0.2">
      <c r="A24" s="293" t="s">
        <v>276</v>
      </c>
      <c r="B24" s="279"/>
      <c r="C24" s="279"/>
      <c r="D24" s="279"/>
      <c r="E24" s="279"/>
      <c r="F24" s="279"/>
      <c r="G24" s="279"/>
      <c r="H24" s="279"/>
      <c r="I24" s="279"/>
      <c r="J24" s="279"/>
      <c r="K24" s="279"/>
      <c r="L24" s="279"/>
    </row>
    <row r="25" spans="1:13" x14ac:dyDescent="0.2">
      <c r="A25" s="292"/>
      <c r="B25" s="280"/>
      <c r="C25" s="280"/>
      <c r="D25" s="280"/>
      <c r="E25" s="280"/>
      <c r="F25" s="280"/>
      <c r="G25" s="280"/>
      <c r="H25" s="280"/>
      <c r="I25" s="280"/>
      <c r="J25" s="280"/>
      <c r="K25" s="280"/>
      <c r="L25" s="280"/>
    </row>
    <row r="26" spans="1:13" x14ac:dyDescent="0.2">
      <c r="A26" s="287" t="s">
        <v>203</v>
      </c>
      <c r="B26" s="279">
        <v>0</v>
      </c>
      <c r="C26" s="279">
        <v>0</v>
      </c>
      <c r="D26" s="279">
        <v>0</v>
      </c>
      <c r="E26" s="279">
        <v>0</v>
      </c>
      <c r="F26" s="279">
        <v>169.07</v>
      </c>
      <c r="G26" s="279">
        <v>0</v>
      </c>
      <c r="H26" s="279">
        <v>0</v>
      </c>
      <c r="I26" s="279">
        <v>895.17000000000007</v>
      </c>
      <c r="J26" s="279">
        <v>4000.4900000000002</v>
      </c>
      <c r="K26" s="279">
        <v>236.89999999999998</v>
      </c>
      <c r="L26" s="279">
        <f>SUM(B26:K26)</f>
        <v>5301.63</v>
      </c>
    </row>
    <row r="27" spans="1:13" x14ac:dyDescent="0.2">
      <c r="A27" s="285" t="s">
        <v>204</v>
      </c>
      <c r="B27" s="280">
        <v>0</v>
      </c>
      <c r="C27" s="280">
        <v>0</v>
      </c>
      <c r="D27" s="280">
        <v>0</v>
      </c>
      <c r="E27" s="280">
        <v>14</v>
      </c>
      <c r="F27" s="280">
        <v>249</v>
      </c>
      <c r="G27" s="280">
        <v>0</v>
      </c>
      <c r="H27" s="280">
        <v>5.74</v>
      </c>
      <c r="I27" s="280">
        <v>209.68</v>
      </c>
      <c r="J27" s="280">
        <v>4967.88</v>
      </c>
      <c r="K27" s="280">
        <v>96.800000000000011</v>
      </c>
      <c r="L27" s="280">
        <f t="shared" ref="L27:L41" si="6">SUM(B27:K27)</f>
        <v>5543.1</v>
      </c>
    </row>
    <row r="28" spans="1:13" x14ac:dyDescent="0.2">
      <c r="A28" s="288" t="s">
        <v>205</v>
      </c>
      <c r="B28" s="279">
        <v>0</v>
      </c>
      <c r="C28" s="279">
        <v>0</v>
      </c>
      <c r="D28" s="279">
        <v>7.8029999999999999</v>
      </c>
      <c r="E28" s="279">
        <v>46.766999999999996</v>
      </c>
      <c r="F28" s="279">
        <v>0</v>
      </c>
      <c r="G28" s="279">
        <v>0</v>
      </c>
      <c r="H28" s="279">
        <v>0</v>
      </c>
      <c r="I28" s="279">
        <v>0</v>
      </c>
      <c r="J28" s="279">
        <v>2034.01</v>
      </c>
      <c r="K28" s="279">
        <v>0</v>
      </c>
      <c r="L28" s="279">
        <f t="shared" si="6"/>
        <v>2088.58</v>
      </c>
    </row>
    <row r="29" spans="1:13" x14ac:dyDescent="0.2">
      <c r="A29" s="285" t="s">
        <v>1</v>
      </c>
      <c r="B29" s="280">
        <v>0</v>
      </c>
      <c r="C29" s="280">
        <v>0</v>
      </c>
      <c r="D29" s="280">
        <v>0</v>
      </c>
      <c r="E29" s="280">
        <v>0</v>
      </c>
      <c r="F29" s="280">
        <v>360.18</v>
      </c>
      <c r="G29" s="280">
        <v>0</v>
      </c>
      <c r="H29" s="280">
        <v>0</v>
      </c>
      <c r="I29" s="280">
        <v>0</v>
      </c>
      <c r="J29" s="280">
        <v>837.76</v>
      </c>
      <c r="K29" s="280">
        <v>126.83</v>
      </c>
      <c r="L29" s="280">
        <f t="shared" si="6"/>
        <v>1324.77</v>
      </c>
    </row>
    <row r="30" spans="1:13" x14ac:dyDescent="0.2">
      <c r="A30" s="288" t="s">
        <v>206</v>
      </c>
      <c r="B30" s="279">
        <v>0</v>
      </c>
      <c r="C30" s="279">
        <v>0</v>
      </c>
      <c r="D30" s="279">
        <v>0</v>
      </c>
      <c r="E30" s="279">
        <v>13.86</v>
      </c>
      <c r="F30" s="279">
        <v>0</v>
      </c>
      <c r="G30" s="279">
        <v>0</v>
      </c>
      <c r="H30" s="279">
        <v>0</v>
      </c>
      <c r="I30" s="279">
        <v>0.17</v>
      </c>
      <c r="J30" s="279">
        <v>2518.4699999999998</v>
      </c>
      <c r="K30" s="279">
        <v>0</v>
      </c>
      <c r="L30" s="279">
        <f t="shared" si="6"/>
        <v>2532.5</v>
      </c>
    </row>
    <row r="31" spans="1:13" x14ac:dyDescent="0.2">
      <c r="A31" s="285" t="s">
        <v>207</v>
      </c>
      <c r="B31" s="280">
        <v>0</v>
      </c>
      <c r="C31" s="280">
        <v>0</v>
      </c>
      <c r="D31" s="280">
        <v>0</v>
      </c>
      <c r="E31" s="280">
        <v>141.37</v>
      </c>
      <c r="F31" s="280">
        <v>54.26</v>
      </c>
      <c r="G31" s="280">
        <v>0</v>
      </c>
      <c r="H31" s="280">
        <v>0</v>
      </c>
      <c r="I31" s="280">
        <v>0.18</v>
      </c>
      <c r="J31" s="280">
        <v>2509.19</v>
      </c>
      <c r="K31" s="280">
        <v>423.80999999999995</v>
      </c>
      <c r="L31" s="280">
        <f t="shared" si="6"/>
        <v>3128.81</v>
      </c>
    </row>
    <row r="32" spans="1:13" x14ac:dyDescent="0.2">
      <c r="A32" s="288" t="s">
        <v>208</v>
      </c>
      <c r="B32" s="279">
        <v>0</v>
      </c>
      <c r="C32" s="279">
        <v>0</v>
      </c>
      <c r="D32" s="279">
        <v>0</v>
      </c>
      <c r="E32" s="279">
        <v>15.15</v>
      </c>
      <c r="F32" s="279">
        <v>0</v>
      </c>
      <c r="G32" s="279">
        <v>0</v>
      </c>
      <c r="H32" s="279">
        <v>0</v>
      </c>
      <c r="I32" s="279">
        <v>56.876000000000005</v>
      </c>
      <c r="J32" s="279">
        <v>379.279</v>
      </c>
      <c r="K32" s="279">
        <v>355.3</v>
      </c>
      <c r="L32" s="279">
        <f t="shared" si="6"/>
        <v>806.60500000000002</v>
      </c>
    </row>
    <row r="33" spans="1:12" x14ac:dyDescent="0.2">
      <c r="A33" s="285" t="s">
        <v>209</v>
      </c>
      <c r="B33" s="280">
        <v>0</v>
      </c>
      <c r="C33" s="280">
        <v>0</v>
      </c>
      <c r="D33" s="280">
        <v>0</v>
      </c>
      <c r="E33" s="280">
        <v>0</v>
      </c>
      <c r="F33" s="280">
        <v>322.10000000000002</v>
      </c>
      <c r="G33" s="280">
        <v>0</v>
      </c>
      <c r="H33" s="280">
        <v>0</v>
      </c>
      <c r="I33" s="280">
        <v>0</v>
      </c>
      <c r="J33" s="280">
        <v>1990.4</v>
      </c>
      <c r="K33" s="280">
        <v>0</v>
      </c>
      <c r="L33" s="280">
        <f t="shared" si="6"/>
        <v>2312.5</v>
      </c>
    </row>
    <row r="34" spans="1:12" ht="12" customHeight="1" x14ac:dyDescent="0.2">
      <c r="A34" s="288" t="s">
        <v>210</v>
      </c>
      <c r="B34" s="279">
        <v>0.23</v>
      </c>
      <c r="C34" s="279">
        <v>9.43</v>
      </c>
      <c r="D34" s="279">
        <v>0</v>
      </c>
      <c r="E34" s="279">
        <v>83.66</v>
      </c>
      <c r="F34" s="279">
        <v>84.72</v>
      </c>
      <c r="G34" s="279">
        <v>0</v>
      </c>
      <c r="H34" s="279">
        <v>181.44</v>
      </c>
      <c r="I34" s="279">
        <v>0</v>
      </c>
      <c r="J34" s="279">
        <v>2425.67</v>
      </c>
      <c r="K34" s="279">
        <v>0</v>
      </c>
      <c r="L34" s="279">
        <f t="shared" si="6"/>
        <v>2785.15</v>
      </c>
    </row>
    <row r="35" spans="1:12" ht="12" customHeight="1" x14ac:dyDescent="0.2">
      <c r="A35" s="285" t="s">
        <v>211</v>
      </c>
      <c r="B35" s="280">
        <v>0</v>
      </c>
      <c r="C35" s="280">
        <v>0</v>
      </c>
      <c r="D35" s="280">
        <v>0</v>
      </c>
      <c r="E35" s="280">
        <v>20.639999999999997</v>
      </c>
      <c r="F35" s="280">
        <v>0</v>
      </c>
      <c r="G35" s="280">
        <v>0</v>
      </c>
      <c r="H35" s="280">
        <v>0</v>
      </c>
      <c r="I35" s="280">
        <v>9.76</v>
      </c>
      <c r="J35" s="280">
        <v>1441.115</v>
      </c>
      <c r="K35" s="280">
        <v>0</v>
      </c>
      <c r="L35" s="280">
        <f t="shared" si="6"/>
        <v>1471.5150000000001</v>
      </c>
    </row>
    <row r="36" spans="1:12" ht="12" customHeight="1" x14ac:dyDescent="0.2">
      <c r="A36" s="288" t="s">
        <v>212</v>
      </c>
      <c r="B36" s="279">
        <v>165.79</v>
      </c>
      <c r="C36" s="279">
        <v>0</v>
      </c>
      <c r="D36" s="279">
        <v>0</v>
      </c>
      <c r="E36" s="279">
        <v>29.39</v>
      </c>
      <c r="F36" s="279">
        <v>0</v>
      </c>
      <c r="G36" s="279">
        <v>0</v>
      </c>
      <c r="H36" s="279">
        <v>0</v>
      </c>
      <c r="I36" s="279">
        <v>0</v>
      </c>
      <c r="J36" s="279">
        <v>2117.3900000000003</v>
      </c>
      <c r="K36" s="279">
        <v>0</v>
      </c>
      <c r="L36" s="279">
        <f t="shared" si="6"/>
        <v>2312.5700000000002</v>
      </c>
    </row>
    <row r="37" spans="1:12" ht="12" customHeight="1" x14ac:dyDescent="0.2">
      <c r="A37" s="285"/>
      <c r="B37" s="272"/>
      <c r="C37" s="272"/>
      <c r="D37" s="272"/>
      <c r="E37" s="272"/>
      <c r="F37" s="272"/>
      <c r="G37" s="272"/>
      <c r="H37" s="272"/>
      <c r="I37" s="272"/>
      <c r="J37" s="272"/>
      <c r="K37" s="272"/>
      <c r="L37" s="280"/>
    </row>
    <row r="38" spans="1:12" x14ac:dyDescent="0.2">
      <c r="A38" s="288" t="s">
        <v>0</v>
      </c>
      <c r="B38" s="279">
        <f>B26+B27+B29+B33+B34+B36</f>
        <v>166.01999999999998</v>
      </c>
      <c r="C38" s="279">
        <f t="shared" ref="C38:K38" si="7">C26+C27+C29+C33+C34+C36</f>
        <v>9.43</v>
      </c>
      <c r="D38" s="279">
        <f t="shared" si="7"/>
        <v>0</v>
      </c>
      <c r="E38" s="279">
        <f t="shared" si="7"/>
        <v>127.05</v>
      </c>
      <c r="F38" s="279">
        <f t="shared" si="7"/>
        <v>1185.07</v>
      </c>
      <c r="G38" s="279">
        <f t="shared" si="7"/>
        <v>0</v>
      </c>
      <c r="H38" s="279">
        <f t="shared" si="7"/>
        <v>187.18</v>
      </c>
      <c r="I38" s="279">
        <f t="shared" si="7"/>
        <v>1104.8500000000001</v>
      </c>
      <c r="J38" s="279">
        <f t="shared" si="7"/>
        <v>16339.59</v>
      </c>
      <c r="K38" s="279">
        <f t="shared" si="7"/>
        <v>460.53</v>
      </c>
      <c r="L38" s="279">
        <f t="shared" si="6"/>
        <v>19579.72</v>
      </c>
    </row>
    <row r="39" spans="1:12" x14ac:dyDescent="0.2">
      <c r="A39" s="286" t="s">
        <v>2</v>
      </c>
      <c r="B39" s="280">
        <f>B30+B31</f>
        <v>0</v>
      </c>
      <c r="C39" s="303">
        <f t="shared" ref="C39:K39" si="8">C30+C31</f>
        <v>0</v>
      </c>
      <c r="D39" s="303">
        <f t="shared" si="8"/>
        <v>0</v>
      </c>
      <c r="E39" s="303">
        <f t="shared" si="8"/>
        <v>155.23000000000002</v>
      </c>
      <c r="F39" s="303">
        <f t="shared" si="8"/>
        <v>54.26</v>
      </c>
      <c r="G39" s="303">
        <f t="shared" si="8"/>
        <v>0</v>
      </c>
      <c r="H39" s="303">
        <f t="shared" si="8"/>
        <v>0</v>
      </c>
      <c r="I39" s="303">
        <f t="shared" si="8"/>
        <v>0.35</v>
      </c>
      <c r="J39" s="303">
        <f t="shared" si="8"/>
        <v>5027.66</v>
      </c>
      <c r="K39" s="303">
        <f t="shared" si="8"/>
        <v>423.80999999999995</v>
      </c>
      <c r="L39" s="280">
        <f t="shared" si="6"/>
        <v>5661.3099999999995</v>
      </c>
    </row>
    <row r="40" spans="1:12" x14ac:dyDescent="0.2">
      <c r="A40" s="289"/>
      <c r="B40" s="279"/>
      <c r="C40" s="279"/>
      <c r="D40" s="279"/>
      <c r="E40" s="279"/>
      <c r="F40" s="279"/>
      <c r="G40" s="279"/>
      <c r="H40" s="279"/>
      <c r="I40" s="279"/>
      <c r="J40" s="279"/>
      <c r="K40" s="279"/>
      <c r="L40" s="279"/>
    </row>
    <row r="41" spans="1:12" x14ac:dyDescent="0.2">
      <c r="A41" s="290" t="s">
        <v>3</v>
      </c>
      <c r="B41" s="291">
        <f>SUM(B26:B36)</f>
        <v>166.01999999999998</v>
      </c>
      <c r="C41" s="291">
        <f t="shared" ref="C41:K41" si="9">SUM(C26:C36)</f>
        <v>9.43</v>
      </c>
      <c r="D41" s="291">
        <f t="shared" si="9"/>
        <v>7.8029999999999999</v>
      </c>
      <c r="E41" s="291">
        <f t="shared" si="9"/>
        <v>364.83699999999999</v>
      </c>
      <c r="F41" s="291">
        <f t="shared" si="9"/>
        <v>1239.3300000000002</v>
      </c>
      <c r="G41" s="290">
        <f t="shared" si="9"/>
        <v>0</v>
      </c>
      <c r="H41" s="291">
        <f t="shared" si="9"/>
        <v>187.18</v>
      </c>
      <c r="I41" s="291">
        <f t="shared" si="9"/>
        <v>1171.8360000000002</v>
      </c>
      <c r="J41" s="291">
        <f t="shared" si="9"/>
        <v>25221.653999999999</v>
      </c>
      <c r="K41" s="291">
        <f t="shared" si="9"/>
        <v>1239.6399999999999</v>
      </c>
      <c r="L41" s="291">
        <f t="shared" si="6"/>
        <v>29607.73</v>
      </c>
    </row>
    <row r="42" spans="1:12" x14ac:dyDescent="0.2">
      <c r="A42" s="293" t="s">
        <v>277</v>
      </c>
      <c r="B42" s="279"/>
      <c r="C42" s="279"/>
      <c r="D42" s="279"/>
      <c r="E42" s="279"/>
      <c r="F42" s="279"/>
      <c r="G42" s="279"/>
      <c r="H42" s="279"/>
      <c r="I42" s="279"/>
      <c r="J42" s="279"/>
      <c r="K42" s="279"/>
      <c r="L42" s="279"/>
    </row>
    <row r="43" spans="1:12" x14ac:dyDescent="0.2">
      <c r="A43" s="292"/>
      <c r="B43" s="280"/>
      <c r="C43" s="280"/>
      <c r="D43" s="280"/>
      <c r="E43" s="280"/>
      <c r="F43" s="280"/>
      <c r="G43" s="280"/>
      <c r="H43" s="280"/>
      <c r="I43" s="280"/>
      <c r="J43" s="280"/>
      <c r="K43" s="280"/>
      <c r="L43" s="280"/>
    </row>
    <row r="44" spans="1:12" x14ac:dyDescent="0.2">
      <c r="A44" s="287" t="s">
        <v>203</v>
      </c>
      <c r="B44" s="279">
        <f>B8-B26</f>
        <v>2325.25</v>
      </c>
      <c r="C44" s="279">
        <f t="shared" ref="C44:L44" si="10">C8-C26</f>
        <v>1856.46</v>
      </c>
      <c r="D44" s="279">
        <f t="shared" si="10"/>
        <v>5216.22</v>
      </c>
      <c r="E44" s="279">
        <f t="shared" si="10"/>
        <v>2841.93</v>
      </c>
      <c r="F44" s="279">
        <f t="shared" si="10"/>
        <v>19887.21</v>
      </c>
      <c r="G44" s="279">
        <f t="shared" si="10"/>
        <v>1323.49</v>
      </c>
      <c r="H44" s="279">
        <f t="shared" si="10"/>
        <v>6490.8700000000008</v>
      </c>
      <c r="I44" s="279">
        <f t="shared" si="10"/>
        <v>158.08999999999992</v>
      </c>
      <c r="J44" s="279">
        <f t="shared" si="10"/>
        <v>598.52</v>
      </c>
      <c r="K44" s="279">
        <f t="shared" si="10"/>
        <v>424.86</v>
      </c>
      <c r="L44" s="279">
        <f t="shared" si="10"/>
        <v>41122.900000000009</v>
      </c>
    </row>
    <row r="45" spans="1:12" x14ac:dyDescent="0.2">
      <c r="A45" s="285" t="s">
        <v>204</v>
      </c>
      <c r="B45" s="280">
        <f t="shared" ref="B45:L59" si="11">B9-B27</f>
        <v>2559.79</v>
      </c>
      <c r="C45" s="280">
        <f t="shared" si="11"/>
        <v>1652.23</v>
      </c>
      <c r="D45" s="280">
        <f t="shared" si="11"/>
        <v>7046.83</v>
      </c>
      <c r="E45" s="280">
        <f t="shared" si="11"/>
        <v>1132.1299999999999</v>
      </c>
      <c r="F45" s="280">
        <f t="shared" si="11"/>
        <v>20046</v>
      </c>
      <c r="G45" s="280">
        <f t="shared" si="11"/>
        <v>1719.0800000000002</v>
      </c>
      <c r="H45" s="280">
        <f t="shared" si="11"/>
        <v>6579.8400000000011</v>
      </c>
      <c r="I45" s="280">
        <f t="shared" si="11"/>
        <v>172.18</v>
      </c>
      <c r="J45" s="280">
        <f t="shared" si="11"/>
        <v>1</v>
      </c>
      <c r="K45" s="280">
        <f t="shared" si="11"/>
        <v>244.63</v>
      </c>
      <c r="L45" s="280">
        <f t="shared" si="11"/>
        <v>41153.71</v>
      </c>
    </row>
    <row r="46" spans="1:12" x14ac:dyDescent="0.2">
      <c r="A46" s="288" t="s">
        <v>205</v>
      </c>
      <c r="B46" s="279">
        <f t="shared" si="11"/>
        <v>3370.2719999999999</v>
      </c>
      <c r="C46" s="279">
        <f t="shared" si="11"/>
        <v>2476.2060000000001</v>
      </c>
      <c r="D46" s="279">
        <f t="shared" si="11"/>
        <v>8366.6190000000006</v>
      </c>
      <c r="E46" s="279">
        <f t="shared" si="11"/>
        <v>2182.902</v>
      </c>
      <c r="F46" s="279">
        <f t="shared" si="11"/>
        <v>23623.761999999999</v>
      </c>
      <c r="G46" s="279">
        <f t="shared" si="11"/>
        <v>1718.354</v>
      </c>
      <c r="H46" s="279">
        <f t="shared" si="11"/>
        <v>6516.4260000000004</v>
      </c>
      <c r="I46" s="279">
        <f t="shared" si="11"/>
        <v>250.97500000000002</v>
      </c>
      <c r="J46" s="279">
        <f t="shared" si="11"/>
        <v>1171.5220000000002</v>
      </c>
      <c r="K46" s="279">
        <f t="shared" si="11"/>
        <v>328.59499999999997</v>
      </c>
      <c r="L46" s="279">
        <f t="shared" si="11"/>
        <v>50005.633000000002</v>
      </c>
    </row>
    <row r="47" spans="1:12" x14ac:dyDescent="0.2">
      <c r="A47" s="285" t="s">
        <v>1</v>
      </c>
      <c r="B47" s="280">
        <f t="shared" si="11"/>
        <v>6257.77</v>
      </c>
      <c r="C47" s="280">
        <f t="shared" si="11"/>
        <v>4085.17</v>
      </c>
      <c r="D47" s="280">
        <f t="shared" si="11"/>
        <v>15069.106999999998</v>
      </c>
      <c r="E47" s="280">
        <f t="shared" si="11"/>
        <v>3796.8760000000002</v>
      </c>
      <c r="F47" s="280">
        <f t="shared" si="11"/>
        <v>20987.239999999998</v>
      </c>
      <c r="G47" s="280">
        <f t="shared" si="11"/>
        <v>2095.1469999999999</v>
      </c>
      <c r="H47" s="280">
        <f t="shared" si="11"/>
        <v>3059.81</v>
      </c>
      <c r="I47" s="280">
        <f t="shared" si="11"/>
        <v>790.31000000000006</v>
      </c>
      <c r="J47" s="280">
        <f t="shared" si="11"/>
        <v>4082.8599999999997</v>
      </c>
      <c r="K47" s="280">
        <f t="shared" si="11"/>
        <v>319.3</v>
      </c>
      <c r="L47" s="280">
        <f t="shared" si="11"/>
        <v>60543.589999999989</v>
      </c>
    </row>
    <row r="48" spans="1:12" x14ac:dyDescent="0.2">
      <c r="A48" s="288" t="s">
        <v>206</v>
      </c>
      <c r="B48" s="279">
        <f t="shared" si="11"/>
        <v>2566.6699999999996</v>
      </c>
      <c r="C48" s="279">
        <f t="shared" si="11"/>
        <v>1676.4560000000001</v>
      </c>
      <c r="D48" s="279">
        <f t="shared" si="11"/>
        <v>6686.92</v>
      </c>
      <c r="E48" s="279">
        <f t="shared" si="11"/>
        <v>2004.41</v>
      </c>
      <c r="F48" s="279">
        <f t="shared" si="11"/>
        <v>11541.98</v>
      </c>
      <c r="G48" s="279">
        <f t="shared" si="11"/>
        <v>1090.6079999999999</v>
      </c>
      <c r="H48" s="279">
        <f t="shared" si="11"/>
        <v>4533.8599999999997</v>
      </c>
      <c r="I48" s="279">
        <f t="shared" si="11"/>
        <v>148.98000000000005</v>
      </c>
      <c r="J48" s="279">
        <f t="shared" si="11"/>
        <v>0</v>
      </c>
      <c r="K48" s="279">
        <f t="shared" si="11"/>
        <v>271.08699999999999</v>
      </c>
      <c r="L48" s="279">
        <f t="shared" si="11"/>
        <v>30520.971000000005</v>
      </c>
    </row>
    <row r="49" spans="1:12" x14ac:dyDescent="0.2">
      <c r="A49" s="285" t="s">
        <v>207</v>
      </c>
      <c r="B49" s="280">
        <f t="shared" si="11"/>
        <v>3383.04</v>
      </c>
      <c r="C49" s="280">
        <f t="shared" si="11"/>
        <v>1677.02</v>
      </c>
      <c r="D49" s="280">
        <f t="shared" si="11"/>
        <v>6374.1359999999995</v>
      </c>
      <c r="E49" s="280">
        <f t="shared" si="11"/>
        <v>2087.5500000000002</v>
      </c>
      <c r="F49" s="280">
        <f t="shared" si="11"/>
        <v>5310.42</v>
      </c>
      <c r="G49" s="280">
        <f t="shared" si="11"/>
        <v>1188.604</v>
      </c>
      <c r="H49" s="280">
        <f t="shared" si="11"/>
        <v>4023.2999999999997</v>
      </c>
      <c r="I49" s="280">
        <f t="shared" si="11"/>
        <v>86.65</v>
      </c>
      <c r="J49" s="280">
        <f t="shared" si="11"/>
        <v>0</v>
      </c>
      <c r="K49" s="280">
        <f t="shared" si="11"/>
        <v>527.31799999999998</v>
      </c>
      <c r="L49" s="280">
        <f t="shared" si="11"/>
        <v>24658.038</v>
      </c>
    </row>
    <row r="50" spans="1:12" x14ac:dyDescent="0.2">
      <c r="A50" s="288" t="s">
        <v>208</v>
      </c>
      <c r="B50" s="279">
        <f t="shared" si="11"/>
        <v>1935.076</v>
      </c>
      <c r="C50" s="279">
        <f t="shared" si="11"/>
        <v>1244.8110000000001</v>
      </c>
      <c r="D50" s="279">
        <f t="shared" si="11"/>
        <v>5651.5780000000004</v>
      </c>
      <c r="E50" s="279">
        <f t="shared" si="11"/>
        <v>2465.8490000000002</v>
      </c>
      <c r="F50" s="279">
        <f t="shared" si="11"/>
        <v>8277.68</v>
      </c>
      <c r="G50" s="279">
        <f t="shared" si="11"/>
        <v>948.33400000000006</v>
      </c>
      <c r="H50" s="279">
        <f t="shared" si="11"/>
        <v>2501.8199999999997</v>
      </c>
      <c r="I50" s="279">
        <f t="shared" si="11"/>
        <v>159.59100000000004</v>
      </c>
      <c r="J50" s="279">
        <f t="shared" si="11"/>
        <v>1691.248</v>
      </c>
      <c r="K50" s="279">
        <f t="shared" si="11"/>
        <v>416.05400000000003</v>
      </c>
      <c r="L50" s="279">
        <f t="shared" si="11"/>
        <v>25292.041000000001</v>
      </c>
    </row>
    <row r="51" spans="1:12" x14ac:dyDescent="0.2">
      <c r="A51" s="285" t="s">
        <v>209</v>
      </c>
      <c r="B51" s="280">
        <f t="shared" si="11"/>
        <v>1715.1610000000001</v>
      </c>
      <c r="C51" s="280">
        <f t="shared" si="11"/>
        <v>1326.712</v>
      </c>
      <c r="D51" s="280">
        <f t="shared" si="11"/>
        <v>5368.6080000000002</v>
      </c>
      <c r="E51" s="280">
        <f t="shared" si="11"/>
        <v>952.38700000000006</v>
      </c>
      <c r="F51" s="280">
        <f t="shared" si="11"/>
        <v>15918.000000000002</v>
      </c>
      <c r="G51" s="280">
        <f t="shared" si="11"/>
        <v>938.60400000000016</v>
      </c>
      <c r="H51" s="280">
        <f t="shared" si="11"/>
        <v>3309.58</v>
      </c>
      <c r="I51" s="280">
        <f t="shared" si="11"/>
        <v>109.526</v>
      </c>
      <c r="J51" s="280">
        <f t="shared" si="11"/>
        <v>365.73</v>
      </c>
      <c r="K51" s="280">
        <f t="shared" si="11"/>
        <v>193.78400000000002</v>
      </c>
      <c r="L51" s="280">
        <f t="shared" si="11"/>
        <v>30198.092000000004</v>
      </c>
    </row>
    <row r="52" spans="1:12" x14ac:dyDescent="0.2">
      <c r="A52" s="288" t="s">
        <v>210</v>
      </c>
      <c r="B52" s="279">
        <f t="shared" si="11"/>
        <v>2636.6639999999998</v>
      </c>
      <c r="C52" s="279">
        <f t="shared" si="11"/>
        <v>1437.65</v>
      </c>
      <c r="D52" s="279">
        <f t="shared" si="11"/>
        <v>4696.97</v>
      </c>
      <c r="E52" s="279">
        <f t="shared" si="11"/>
        <v>1346.3659999999998</v>
      </c>
      <c r="F52" s="279">
        <f t="shared" si="11"/>
        <v>16614.769999999997</v>
      </c>
      <c r="G52" s="279">
        <f t="shared" si="11"/>
        <v>1243.6369999999999</v>
      </c>
      <c r="H52" s="279">
        <f t="shared" si="11"/>
        <v>5034.0600000000004</v>
      </c>
      <c r="I52" s="279">
        <f t="shared" si="11"/>
        <v>157.49800000000002</v>
      </c>
      <c r="J52" s="279">
        <f t="shared" si="11"/>
        <v>222.53999999999996</v>
      </c>
      <c r="K52" s="279">
        <f t="shared" si="11"/>
        <v>157.08000000000001</v>
      </c>
      <c r="L52" s="279">
        <f t="shared" si="11"/>
        <v>33547.234999999993</v>
      </c>
    </row>
    <row r="53" spans="1:12" x14ac:dyDescent="0.2">
      <c r="A53" s="285" t="s">
        <v>211</v>
      </c>
      <c r="B53" s="280">
        <f t="shared" si="11"/>
        <v>2320.8879999999999</v>
      </c>
      <c r="C53" s="280">
        <f t="shared" si="11"/>
        <v>1698.34</v>
      </c>
      <c r="D53" s="280">
        <f t="shared" si="11"/>
        <v>6628.3099999999995</v>
      </c>
      <c r="E53" s="280">
        <f t="shared" si="11"/>
        <v>2017.7599999999998</v>
      </c>
      <c r="F53" s="280">
        <f t="shared" si="11"/>
        <v>18907.841999999997</v>
      </c>
      <c r="G53" s="280">
        <f t="shared" si="11"/>
        <v>1102.2150000000001</v>
      </c>
      <c r="H53" s="280">
        <f t="shared" si="11"/>
        <v>2812.17</v>
      </c>
      <c r="I53" s="280">
        <f t="shared" si="11"/>
        <v>415.39000000000004</v>
      </c>
      <c r="J53" s="280">
        <f t="shared" si="11"/>
        <v>1008.5350000000001</v>
      </c>
      <c r="K53" s="280">
        <f t="shared" si="11"/>
        <v>170.709</v>
      </c>
      <c r="L53" s="280">
        <f t="shared" si="11"/>
        <v>37082.159000000007</v>
      </c>
    </row>
    <row r="54" spans="1:12" x14ac:dyDescent="0.2">
      <c r="A54" s="288" t="s">
        <v>212</v>
      </c>
      <c r="B54" s="279">
        <f t="shared" si="11"/>
        <v>2558.54</v>
      </c>
      <c r="C54" s="279">
        <f t="shared" si="11"/>
        <v>1973.4699999999998</v>
      </c>
      <c r="D54" s="279">
        <f t="shared" si="11"/>
        <v>7754.7800000000007</v>
      </c>
      <c r="E54" s="279">
        <f t="shared" si="11"/>
        <v>1886.28</v>
      </c>
      <c r="F54" s="279">
        <f t="shared" si="11"/>
        <v>11995.449999999999</v>
      </c>
      <c r="G54" s="279">
        <f t="shared" si="11"/>
        <v>1189.5400000000002</v>
      </c>
      <c r="H54" s="279">
        <f t="shared" si="11"/>
        <v>2149.52</v>
      </c>
      <c r="I54" s="279">
        <f t="shared" si="11"/>
        <v>112.345</v>
      </c>
      <c r="J54" s="279">
        <f t="shared" si="11"/>
        <v>777.79</v>
      </c>
      <c r="K54" s="279">
        <f t="shared" si="11"/>
        <v>229.97</v>
      </c>
      <c r="L54" s="279">
        <f t="shared" si="11"/>
        <v>30627.684999999998</v>
      </c>
    </row>
    <row r="55" spans="1:12" x14ac:dyDescent="0.2">
      <c r="A55" s="285"/>
      <c r="B55" s="272"/>
      <c r="C55" s="272"/>
      <c r="D55" s="272"/>
      <c r="E55" s="272"/>
      <c r="F55" s="272"/>
      <c r="G55" s="272"/>
      <c r="H55" s="272"/>
      <c r="I55" s="272"/>
      <c r="J55" s="272"/>
      <c r="K55" s="272"/>
      <c r="L55" s="280"/>
    </row>
    <row r="56" spans="1:12" x14ac:dyDescent="0.2">
      <c r="A56" s="288" t="s">
        <v>0</v>
      </c>
      <c r="B56" s="279">
        <f t="shared" si="11"/>
        <v>18053.174999999999</v>
      </c>
      <c r="C56" s="279">
        <f t="shared" si="11"/>
        <v>12331.691999999999</v>
      </c>
      <c r="D56" s="279">
        <f t="shared" si="11"/>
        <v>45152.514999999999</v>
      </c>
      <c r="E56" s="279">
        <f t="shared" si="11"/>
        <v>11955.969000000001</v>
      </c>
      <c r="F56" s="279">
        <f t="shared" si="11"/>
        <v>105448.67</v>
      </c>
      <c r="G56" s="279">
        <f t="shared" si="11"/>
        <v>8509.4980000000014</v>
      </c>
      <c r="H56" s="279">
        <f t="shared" si="11"/>
        <v>26623.68</v>
      </c>
      <c r="I56" s="279">
        <f t="shared" si="11"/>
        <v>1499.9489999999994</v>
      </c>
      <c r="J56" s="279">
        <f t="shared" si="11"/>
        <v>6048.4399999999987</v>
      </c>
      <c r="K56" s="279">
        <f t="shared" si="11"/>
        <v>1569.6240000000003</v>
      </c>
      <c r="L56" s="279">
        <f t="shared" si="11"/>
        <v>237193.21200000003</v>
      </c>
    </row>
    <row r="57" spans="1:12" x14ac:dyDescent="0.2">
      <c r="A57" s="286" t="s">
        <v>2</v>
      </c>
      <c r="B57" s="280">
        <f t="shared" si="11"/>
        <v>5949.7099999999991</v>
      </c>
      <c r="C57" s="280">
        <f t="shared" si="11"/>
        <v>3353.4760000000001</v>
      </c>
      <c r="D57" s="280">
        <f t="shared" si="11"/>
        <v>13061.056</v>
      </c>
      <c r="E57" s="280">
        <f t="shared" si="11"/>
        <v>4091.9600000000005</v>
      </c>
      <c r="F57" s="280">
        <f t="shared" si="11"/>
        <v>16852.400000000001</v>
      </c>
      <c r="G57" s="280">
        <f t="shared" si="11"/>
        <v>2279.212</v>
      </c>
      <c r="H57" s="280">
        <f t="shared" si="11"/>
        <v>8557.16</v>
      </c>
      <c r="I57" s="280">
        <f t="shared" si="11"/>
        <v>235.63000000000005</v>
      </c>
      <c r="J57" s="280">
        <f t="shared" si="11"/>
        <v>0</v>
      </c>
      <c r="K57" s="280">
        <f t="shared" si="11"/>
        <v>798.40499999999997</v>
      </c>
      <c r="L57" s="280">
        <f t="shared" si="11"/>
        <v>55179.009000000005</v>
      </c>
    </row>
    <row r="58" spans="1:12" x14ac:dyDescent="0.2">
      <c r="A58" s="289"/>
      <c r="B58" s="279"/>
      <c r="C58" s="279"/>
      <c r="D58" s="279"/>
      <c r="E58" s="279"/>
      <c r="F58" s="279"/>
      <c r="G58" s="279"/>
      <c r="H58" s="279"/>
      <c r="I58" s="279"/>
      <c r="J58" s="279"/>
      <c r="K58" s="279"/>
      <c r="L58" s="279"/>
    </row>
    <row r="59" spans="1:12" x14ac:dyDescent="0.2">
      <c r="A59" s="290" t="s">
        <v>3</v>
      </c>
      <c r="B59" s="291">
        <f t="shared" si="11"/>
        <v>31629.121000000003</v>
      </c>
      <c r="C59" s="291">
        <f t="shared" si="11"/>
        <v>21104.525000000001</v>
      </c>
      <c r="D59" s="291">
        <f t="shared" si="11"/>
        <v>78860.077999999994</v>
      </c>
      <c r="E59" s="291">
        <f t="shared" si="11"/>
        <v>22714.440000000002</v>
      </c>
      <c r="F59" s="291">
        <f t="shared" si="11"/>
        <v>173110.35400000002</v>
      </c>
      <c r="G59" s="290">
        <f t="shared" si="11"/>
        <v>14557.613000000001</v>
      </c>
      <c r="H59" s="291">
        <f t="shared" si="11"/>
        <v>47011.255999999994</v>
      </c>
      <c r="I59" s="291">
        <f t="shared" si="11"/>
        <v>2561.5349999999994</v>
      </c>
      <c r="J59" s="291">
        <f t="shared" si="11"/>
        <v>9919.7450000000063</v>
      </c>
      <c r="K59" s="291">
        <f t="shared" si="11"/>
        <v>3283.3870000000011</v>
      </c>
      <c r="L59" s="291">
        <f t="shared" si="11"/>
        <v>404752.054</v>
      </c>
    </row>
    <row r="60" spans="1:12" x14ac:dyDescent="0.2">
      <c r="A60" s="162"/>
      <c r="L60" s="206"/>
    </row>
    <row r="61" spans="1:12" x14ac:dyDescent="0.2">
      <c r="A61" s="50" t="s">
        <v>4</v>
      </c>
      <c r="L61" s="206"/>
    </row>
    <row r="62" spans="1:12" x14ac:dyDescent="0.2">
      <c r="A62" s="162"/>
      <c r="B62" s="206"/>
      <c r="C62" s="206"/>
      <c r="D62" s="206"/>
      <c r="E62" s="206"/>
      <c r="F62" s="206"/>
      <c r="G62" s="206"/>
      <c r="H62" s="206"/>
      <c r="I62" s="206"/>
      <c r="J62" s="206"/>
      <c r="K62" s="206"/>
      <c r="L62" s="206"/>
    </row>
    <row r="63" spans="1:12" x14ac:dyDescent="0.2">
      <c r="B63" s="206"/>
      <c r="C63" s="206"/>
      <c r="D63" s="206"/>
      <c r="E63" s="206"/>
      <c r="F63" s="206"/>
      <c r="G63" s="206"/>
      <c r="H63" s="206"/>
      <c r="I63" s="206"/>
      <c r="J63" s="206"/>
      <c r="K63" s="206"/>
      <c r="L63" s="206"/>
    </row>
    <row r="64" spans="1:12" x14ac:dyDescent="0.2">
      <c r="B64" s="206"/>
      <c r="C64" s="206"/>
      <c r="D64" s="206"/>
      <c r="E64" s="206"/>
      <c r="F64" s="206"/>
      <c r="G64" s="206"/>
      <c r="H64" s="206"/>
      <c r="I64" s="206"/>
      <c r="J64" s="206"/>
      <c r="K64" s="206"/>
      <c r="L64" s="206"/>
    </row>
    <row r="65" spans="2:2" x14ac:dyDescent="0.2">
      <c r="B65" s="206"/>
    </row>
  </sheetData>
  <phoneticPr fontId="18" type="noConversion"/>
  <pageMargins left="0.7" right="0.7" top="0.75" bottom="0.75" header="0.3" footer="0.3"/>
  <pageSetup paperSize="9" scale="62" orientation="landscape"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J28"/>
  <sheetViews>
    <sheetView showGridLines="0" zoomScale="85" zoomScaleNormal="85" workbookViewId="0"/>
  </sheetViews>
  <sheetFormatPr defaultRowHeight="12.75" x14ac:dyDescent="0.2"/>
  <cols>
    <col min="1" max="1" width="31.5703125" customWidth="1"/>
    <col min="2" max="9" width="14.28515625" customWidth="1"/>
    <col min="10" max="10" width="14.28515625" style="11" customWidth="1"/>
  </cols>
  <sheetData>
    <row r="1" spans="1:10" x14ac:dyDescent="0.2">
      <c r="A1" s="79" t="s">
        <v>129</v>
      </c>
      <c r="B1" s="20"/>
      <c r="C1" s="20"/>
      <c r="D1" s="20"/>
      <c r="E1" s="20"/>
      <c r="F1" s="20"/>
      <c r="G1" s="20"/>
      <c r="H1" s="20"/>
      <c r="I1" s="20"/>
      <c r="J1" s="20"/>
    </row>
    <row r="2" spans="1:10" x14ac:dyDescent="0.2">
      <c r="A2" s="78" t="s">
        <v>215</v>
      </c>
      <c r="B2" s="20"/>
      <c r="C2" s="20"/>
      <c r="D2" s="20"/>
      <c r="E2" s="20"/>
      <c r="F2" s="20"/>
      <c r="G2" s="20"/>
      <c r="H2" s="20"/>
      <c r="I2" s="20"/>
      <c r="J2" s="20"/>
    </row>
    <row r="3" spans="1:10" x14ac:dyDescent="0.2">
      <c r="A3" s="20"/>
      <c r="B3" s="20"/>
      <c r="C3" s="20"/>
      <c r="D3" s="20"/>
      <c r="E3" s="20"/>
      <c r="F3" s="20"/>
      <c r="G3" s="20"/>
      <c r="H3" s="20"/>
      <c r="I3" s="20"/>
      <c r="J3" s="40" t="s">
        <v>66</v>
      </c>
    </row>
    <row r="4" spans="1:10" x14ac:dyDescent="0.2">
      <c r="A4" s="20"/>
      <c r="B4" s="20"/>
      <c r="C4" s="20"/>
      <c r="D4" s="20"/>
      <c r="E4" s="20"/>
      <c r="F4" s="20"/>
      <c r="G4" s="20"/>
      <c r="H4" s="20"/>
      <c r="I4" s="20"/>
      <c r="J4" s="40"/>
    </row>
    <row r="5" spans="1:10" ht="75" customHeight="1" x14ac:dyDescent="0.2">
      <c r="A5" s="67" t="s">
        <v>98</v>
      </c>
      <c r="B5" s="68" t="s">
        <v>57</v>
      </c>
      <c r="C5" s="68" t="s">
        <v>58</v>
      </c>
      <c r="D5" s="68" t="s">
        <v>59</v>
      </c>
      <c r="E5" s="128" t="s">
        <v>180</v>
      </c>
      <c r="F5" s="68" t="s">
        <v>60</v>
      </c>
      <c r="G5" s="68" t="s">
        <v>61</v>
      </c>
      <c r="H5" s="68" t="s">
        <v>62</v>
      </c>
      <c r="I5" s="68" t="s">
        <v>8</v>
      </c>
      <c r="J5" s="68" t="s">
        <v>63</v>
      </c>
    </row>
    <row r="6" spans="1:10" x14ac:dyDescent="0.2">
      <c r="A6" s="144"/>
      <c r="B6" s="64"/>
      <c r="C6" s="64"/>
      <c r="D6" s="64"/>
      <c r="E6" s="64"/>
      <c r="F6" s="64"/>
      <c r="G6" s="64"/>
      <c r="H6" s="64"/>
      <c r="I6" s="64"/>
      <c r="J6" s="64"/>
    </row>
    <row r="7" spans="1:10" x14ac:dyDescent="0.2">
      <c r="A7" s="146" t="s">
        <v>203</v>
      </c>
      <c r="B7" s="65">
        <v>0</v>
      </c>
      <c r="C7" s="65">
        <v>0</v>
      </c>
      <c r="D7" s="65">
        <v>12.7</v>
      </c>
      <c r="E7" s="65">
        <v>1.2</v>
      </c>
      <c r="F7" s="65">
        <v>0.30000000000000004</v>
      </c>
      <c r="G7" s="65">
        <v>0</v>
      </c>
      <c r="H7" s="65">
        <v>0</v>
      </c>
      <c r="I7" s="65">
        <f>J7-SUM(B7:H7)</f>
        <v>0</v>
      </c>
      <c r="J7" s="65">
        <v>14.2</v>
      </c>
    </row>
    <row r="8" spans="1:10" x14ac:dyDescent="0.2">
      <c r="A8" s="144" t="s">
        <v>204</v>
      </c>
      <c r="B8" s="66">
        <v>20.29</v>
      </c>
      <c r="C8" s="66">
        <v>13.26</v>
      </c>
      <c r="D8" s="66">
        <v>40.950000000000003</v>
      </c>
      <c r="E8" s="66">
        <v>1.05</v>
      </c>
      <c r="F8" s="66">
        <v>4.33</v>
      </c>
      <c r="G8" s="66">
        <v>0</v>
      </c>
      <c r="H8" s="66">
        <v>32.28</v>
      </c>
      <c r="I8" s="66">
        <f t="shared" ref="I8:I17" si="0">J8-SUM(B8:H8)</f>
        <v>4.3499999999999943</v>
      </c>
      <c r="J8" s="66">
        <v>116.50999999999999</v>
      </c>
    </row>
    <row r="9" spans="1:10" x14ac:dyDescent="0.2">
      <c r="A9" s="147" t="s">
        <v>205</v>
      </c>
      <c r="B9" s="65">
        <v>0.83499999999999996</v>
      </c>
      <c r="C9" s="65">
        <v>4.5</v>
      </c>
      <c r="D9" s="65">
        <v>28.414999999999999</v>
      </c>
      <c r="E9" s="65">
        <v>0</v>
      </c>
      <c r="F9" s="65">
        <v>0</v>
      </c>
      <c r="G9" s="65">
        <v>54.94</v>
      </c>
      <c r="H9" s="65">
        <v>7.4740000000000002</v>
      </c>
      <c r="I9" s="65">
        <f t="shared" si="0"/>
        <v>1.8999999999991246E-2</v>
      </c>
      <c r="J9" s="65">
        <v>96.182999999999993</v>
      </c>
    </row>
    <row r="10" spans="1:10" x14ac:dyDescent="0.2">
      <c r="A10" s="144" t="s">
        <v>1</v>
      </c>
      <c r="B10" s="66">
        <v>0</v>
      </c>
      <c r="C10" s="66">
        <v>22.2</v>
      </c>
      <c r="D10" s="66">
        <v>46.24</v>
      </c>
      <c r="E10" s="66">
        <v>0</v>
      </c>
      <c r="F10" s="66">
        <v>0</v>
      </c>
      <c r="G10" s="66">
        <v>0</v>
      </c>
      <c r="H10" s="66">
        <v>22</v>
      </c>
      <c r="I10" s="66">
        <f t="shared" si="0"/>
        <v>48.66</v>
      </c>
      <c r="J10" s="66">
        <v>139.1</v>
      </c>
    </row>
    <row r="11" spans="1:10" x14ac:dyDescent="0.2">
      <c r="A11" s="147" t="s">
        <v>206</v>
      </c>
      <c r="B11" s="65">
        <v>0</v>
      </c>
      <c r="C11" s="65">
        <v>1.38</v>
      </c>
      <c r="D11" s="65">
        <v>99.35</v>
      </c>
      <c r="E11" s="65">
        <v>0</v>
      </c>
      <c r="F11" s="65">
        <v>0</v>
      </c>
      <c r="G11" s="65">
        <v>20.459999999999997</v>
      </c>
      <c r="H11" s="65">
        <v>0</v>
      </c>
      <c r="I11" s="65">
        <f t="shared" si="0"/>
        <v>0</v>
      </c>
      <c r="J11" s="65">
        <v>121.19</v>
      </c>
    </row>
    <row r="12" spans="1:10" x14ac:dyDescent="0.2">
      <c r="A12" s="144" t="s">
        <v>207</v>
      </c>
      <c r="B12" s="66">
        <v>3.8690000000000002</v>
      </c>
      <c r="C12" s="66">
        <v>0</v>
      </c>
      <c r="D12" s="66">
        <v>52.614000000000004</v>
      </c>
      <c r="E12" s="66">
        <v>0</v>
      </c>
      <c r="F12" s="66">
        <v>0</v>
      </c>
      <c r="G12" s="66">
        <v>0</v>
      </c>
      <c r="H12" s="66">
        <v>19.321000000000002</v>
      </c>
      <c r="I12" s="66">
        <f t="shared" si="0"/>
        <v>0</v>
      </c>
      <c r="J12" s="66">
        <v>75.804000000000002</v>
      </c>
    </row>
    <row r="13" spans="1:10" x14ac:dyDescent="0.2">
      <c r="A13" s="147" t="s">
        <v>208</v>
      </c>
      <c r="B13" s="65">
        <v>0</v>
      </c>
      <c r="C13" s="65">
        <v>0</v>
      </c>
      <c r="D13" s="65">
        <v>20.84</v>
      </c>
      <c r="E13" s="65">
        <v>0</v>
      </c>
      <c r="F13" s="65">
        <v>1.4430000000000001</v>
      </c>
      <c r="G13" s="65">
        <v>0</v>
      </c>
      <c r="H13" s="65">
        <v>0</v>
      </c>
      <c r="I13" s="65">
        <f t="shared" si="0"/>
        <v>0</v>
      </c>
      <c r="J13" s="65">
        <v>22.283000000000001</v>
      </c>
    </row>
    <row r="14" spans="1:10" x14ac:dyDescent="0.2">
      <c r="A14" s="144" t="s">
        <v>209</v>
      </c>
      <c r="B14" s="66">
        <v>8.8590000000000018</v>
      </c>
      <c r="C14" s="66">
        <v>0</v>
      </c>
      <c r="D14" s="66">
        <v>0.89000000000000012</v>
      </c>
      <c r="E14" s="66">
        <v>0</v>
      </c>
      <c r="F14" s="66">
        <v>1.17</v>
      </c>
      <c r="G14" s="66">
        <v>17.21</v>
      </c>
      <c r="H14" s="66">
        <v>0.96</v>
      </c>
      <c r="I14" s="66">
        <f t="shared" si="0"/>
        <v>6.3710000000000022</v>
      </c>
      <c r="J14" s="66">
        <v>35.460000000000008</v>
      </c>
    </row>
    <row r="15" spans="1:10" x14ac:dyDescent="0.2">
      <c r="A15" s="147" t="s">
        <v>210</v>
      </c>
      <c r="B15" s="65">
        <v>0</v>
      </c>
      <c r="C15" s="65">
        <v>3.9800000000000004</v>
      </c>
      <c r="D15" s="65">
        <v>15.76</v>
      </c>
      <c r="E15" s="65">
        <v>0</v>
      </c>
      <c r="F15" s="65">
        <v>0.57000000000000006</v>
      </c>
      <c r="G15" s="65">
        <v>0</v>
      </c>
      <c r="H15" s="65">
        <v>5.54</v>
      </c>
      <c r="I15" s="65">
        <f t="shared" si="0"/>
        <v>19.899999999999999</v>
      </c>
      <c r="J15" s="65">
        <v>45.75</v>
      </c>
    </row>
    <row r="16" spans="1:10" x14ac:dyDescent="0.2">
      <c r="A16" s="144" t="s">
        <v>211</v>
      </c>
      <c r="B16" s="66">
        <v>0</v>
      </c>
      <c r="C16" s="66">
        <v>0</v>
      </c>
      <c r="D16" s="66">
        <v>0</v>
      </c>
      <c r="E16" s="66">
        <v>0</v>
      </c>
      <c r="F16" s="66">
        <v>0</v>
      </c>
      <c r="G16" s="66">
        <v>0</v>
      </c>
      <c r="H16" s="66">
        <v>0</v>
      </c>
      <c r="I16" s="66">
        <f t="shared" si="0"/>
        <v>0</v>
      </c>
      <c r="J16" s="66">
        <v>0</v>
      </c>
    </row>
    <row r="17" spans="1:10" x14ac:dyDescent="0.2">
      <c r="A17" s="147" t="s">
        <v>212</v>
      </c>
      <c r="B17" s="65">
        <v>15.21</v>
      </c>
      <c r="C17" s="65">
        <v>0</v>
      </c>
      <c r="D17" s="65">
        <v>0</v>
      </c>
      <c r="E17" s="65">
        <v>0</v>
      </c>
      <c r="F17" s="65">
        <v>0</v>
      </c>
      <c r="G17" s="65">
        <v>0</v>
      </c>
      <c r="H17" s="65">
        <v>0</v>
      </c>
      <c r="I17" s="65">
        <f t="shared" si="0"/>
        <v>0</v>
      </c>
      <c r="J17" s="65">
        <v>15.21</v>
      </c>
    </row>
    <row r="18" spans="1:10" x14ac:dyDescent="0.2">
      <c r="A18" s="144"/>
      <c r="B18" s="72"/>
      <c r="C18" s="72"/>
      <c r="D18" s="72"/>
      <c r="E18" s="72"/>
      <c r="F18" s="72"/>
      <c r="G18" s="72"/>
      <c r="H18" s="72"/>
      <c r="I18" s="72"/>
      <c r="J18" s="72"/>
    </row>
    <row r="19" spans="1:10" x14ac:dyDescent="0.2">
      <c r="A19" s="147" t="s">
        <v>0</v>
      </c>
      <c r="B19" s="65">
        <f>B7+B8+B10+B14+B15+B17</f>
        <v>44.359000000000002</v>
      </c>
      <c r="C19" s="279">
        <f t="shared" ref="C19:I19" si="1">C7+C8+C10+C14+C15+C17</f>
        <v>39.44</v>
      </c>
      <c r="D19" s="279">
        <f t="shared" si="1"/>
        <v>116.54000000000002</v>
      </c>
      <c r="E19" s="279">
        <f t="shared" si="1"/>
        <v>2.25</v>
      </c>
      <c r="F19" s="279">
        <f t="shared" si="1"/>
        <v>6.37</v>
      </c>
      <c r="G19" s="279">
        <f t="shared" si="1"/>
        <v>17.21</v>
      </c>
      <c r="H19" s="279">
        <f t="shared" si="1"/>
        <v>60.78</v>
      </c>
      <c r="I19" s="279">
        <f t="shared" si="1"/>
        <v>79.280999999999992</v>
      </c>
      <c r="J19" s="65">
        <f t="shared" ref="J19" si="2">J7+J8+J10+J14+J15+J17</f>
        <v>366.22999999999996</v>
      </c>
    </row>
    <row r="20" spans="1:10" x14ac:dyDescent="0.2">
      <c r="A20" s="145" t="s">
        <v>2</v>
      </c>
      <c r="B20" s="66">
        <f>B11+B12</f>
        <v>3.8690000000000002</v>
      </c>
      <c r="C20" s="303">
        <f t="shared" ref="C20:I20" si="3">C11+C12</f>
        <v>1.38</v>
      </c>
      <c r="D20" s="303">
        <f t="shared" si="3"/>
        <v>151.964</v>
      </c>
      <c r="E20" s="303">
        <f t="shared" si="3"/>
        <v>0</v>
      </c>
      <c r="F20" s="303">
        <f t="shared" si="3"/>
        <v>0</v>
      </c>
      <c r="G20" s="303">
        <f t="shared" si="3"/>
        <v>20.459999999999997</v>
      </c>
      <c r="H20" s="303">
        <f t="shared" si="3"/>
        <v>19.321000000000002</v>
      </c>
      <c r="I20" s="303">
        <f t="shared" si="3"/>
        <v>0</v>
      </c>
      <c r="J20" s="66">
        <f t="shared" ref="J20" si="4">J11+J12</f>
        <v>196.994</v>
      </c>
    </row>
    <row r="21" spans="1:10" x14ac:dyDescent="0.2">
      <c r="A21" s="148"/>
      <c r="B21" s="65"/>
      <c r="C21" s="65"/>
      <c r="D21" s="65"/>
      <c r="E21" s="65"/>
      <c r="F21" s="65"/>
      <c r="G21" s="65"/>
      <c r="H21" s="65"/>
      <c r="I21" s="65"/>
      <c r="J21" s="65"/>
    </row>
    <row r="22" spans="1:10" x14ac:dyDescent="0.2">
      <c r="A22" s="155" t="s">
        <v>3</v>
      </c>
      <c r="B22" s="152">
        <f>SUM(B7:B17)</f>
        <v>49.063000000000002</v>
      </c>
      <c r="C22" s="152">
        <f t="shared" ref="C22:J22" si="5">SUM(C7:C17)</f>
        <v>45.319999999999993</v>
      </c>
      <c r="D22" s="152">
        <f t="shared" si="5"/>
        <v>317.75899999999996</v>
      </c>
      <c r="E22" s="152">
        <f t="shared" si="5"/>
        <v>2.25</v>
      </c>
      <c r="F22" s="152">
        <f t="shared" si="5"/>
        <v>7.8130000000000006</v>
      </c>
      <c r="G22" s="152">
        <f t="shared" si="5"/>
        <v>92.609999999999985</v>
      </c>
      <c r="H22" s="152">
        <f t="shared" si="5"/>
        <v>87.575000000000003</v>
      </c>
      <c r="I22" s="152">
        <f t="shared" si="5"/>
        <v>79.299999999999983</v>
      </c>
      <c r="J22" s="152">
        <f t="shared" si="5"/>
        <v>681.69</v>
      </c>
    </row>
    <row r="23" spans="1:10" x14ac:dyDescent="0.2">
      <c r="A23" s="15"/>
    </row>
    <row r="24" spans="1:10" x14ac:dyDescent="0.2">
      <c r="A24" s="15" t="s">
        <v>4</v>
      </c>
      <c r="B24" s="18"/>
      <c r="C24" s="18"/>
      <c r="D24" s="18"/>
      <c r="E24" s="18"/>
      <c r="F24" s="18"/>
      <c r="G24" s="18"/>
      <c r="H24" s="18"/>
      <c r="I24" s="18"/>
      <c r="J24" s="18"/>
    </row>
    <row r="25" spans="1:10" x14ac:dyDescent="0.2">
      <c r="B25" s="18"/>
      <c r="C25" s="18"/>
      <c r="D25" s="18"/>
      <c r="E25" s="18"/>
      <c r="F25" s="18"/>
      <c r="G25" s="18"/>
      <c r="H25" s="18"/>
      <c r="I25" s="18"/>
      <c r="J25" s="18"/>
    </row>
    <row r="26" spans="1:10" x14ac:dyDescent="0.2">
      <c r="B26" s="18"/>
      <c r="C26" s="18"/>
      <c r="D26" s="18"/>
      <c r="E26" s="18"/>
      <c r="F26" s="18"/>
      <c r="G26" s="18"/>
      <c r="H26" s="18"/>
      <c r="I26" s="18"/>
      <c r="J26" s="18"/>
    </row>
    <row r="27" spans="1:10" x14ac:dyDescent="0.2">
      <c r="B27" s="18"/>
      <c r="C27" s="18"/>
      <c r="D27" s="18"/>
      <c r="E27" s="18"/>
      <c r="F27" s="18"/>
      <c r="G27" s="18"/>
      <c r="H27" s="18"/>
      <c r="I27" s="18"/>
      <c r="J27" s="18"/>
    </row>
    <row r="28" spans="1:10" x14ac:dyDescent="0.2">
      <c r="B28" s="18"/>
      <c r="C28" s="18"/>
      <c r="D28" s="18"/>
      <c r="E28" s="18"/>
      <c r="F28" s="18"/>
      <c r="G28" s="18"/>
      <c r="H28" s="18"/>
      <c r="I28" s="18"/>
      <c r="J28" s="18"/>
    </row>
  </sheetData>
  <phoneticPr fontId="18" type="noConversion"/>
  <pageMargins left="0.7" right="0.7" top="0.75" bottom="0.75" header="0.3" footer="0.3"/>
  <pageSetup paperSize="9" scale="83" orientation="landscape"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L108"/>
  <sheetViews>
    <sheetView showGridLines="0" zoomScale="85" zoomScaleNormal="85" workbookViewId="0"/>
  </sheetViews>
  <sheetFormatPr defaultRowHeight="12.75" x14ac:dyDescent="0.2"/>
  <cols>
    <col min="1" max="1" width="31.5703125" customWidth="1"/>
    <col min="2" max="5" width="14.28515625" customWidth="1"/>
    <col min="6" max="6" width="14.28515625" style="3" customWidth="1"/>
    <col min="7" max="11" width="14.28515625" customWidth="1"/>
    <col min="12" max="12" width="14.28515625" style="3" customWidth="1"/>
  </cols>
  <sheetData>
    <row r="1" spans="1:12" x14ac:dyDescent="0.2">
      <c r="A1" s="39" t="s">
        <v>196</v>
      </c>
      <c r="B1" s="20"/>
      <c r="C1" s="20"/>
      <c r="D1" s="20"/>
      <c r="E1" s="20"/>
      <c r="F1" s="39"/>
      <c r="G1" s="20"/>
      <c r="H1" s="20"/>
      <c r="I1" s="20"/>
      <c r="J1" s="20"/>
      <c r="K1" s="20"/>
      <c r="L1" s="39"/>
    </row>
    <row r="2" spans="1:12" x14ac:dyDescent="0.2">
      <c r="A2" s="51" t="s">
        <v>215</v>
      </c>
      <c r="B2" s="20"/>
      <c r="C2" s="20"/>
      <c r="D2" s="20"/>
      <c r="E2" s="20"/>
      <c r="F2" s="39"/>
      <c r="G2" s="20"/>
      <c r="H2" s="20"/>
      <c r="I2" s="20"/>
      <c r="J2" s="20"/>
      <c r="K2" s="20"/>
      <c r="L2" s="39"/>
    </row>
    <row r="3" spans="1:12" x14ac:dyDescent="0.2">
      <c r="A3" s="20"/>
      <c r="B3" s="20"/>
      <c r="C3" s="20"/>
      <c r="D3" s="20"/>
      <c r="E3" s="20"/>
      <c r="F3" s="39"/>
      <c r="G3" s="20"/>
      <c r="H3" s="20"/>
      <c r="I3" s="20"/>
      <c r="J3" s="20"/>
      <c r="K3" s="20"/>
      <c r="L3" s="40" t="s">
        <v>66</v>
      </c>
    </row>
    <row r="4" spans="1:12" x14ac:dyDescent="0.2">
      <c r="A4" s="20"/>
      <c r="B4" s="20"/>
      <c r="C4" s="20"/>
      <c r="D4" s="20"/>
      <c r="E4" s="20"/>
      <c r="F4" s="39"/>
      <c r="G4" s="20"/>
      <c r="H4" s="20"/>
      <c r="I4" s="20"/>
      <c r="J4" s="20"/>
      <c r="K4" s="20"/>
      <c r="L4" s="39"/>
    </row>
    <row r="5" spans="1:12" x14ac:dyDescent="0.2">
      <c r="A5" s="322" t="s">
        <v>98</v>
      </c>
      <c r="B5" s="319" t="s">
        <v>25</v>
      </c>
      <c r="C5" s="319">
        <v>0</v>
      </c>
      <c r="D5" s="319">
        <v>0</v>
      </c>
      <c r="E5" s="319">
        <v>0</v>
      </c>
      <c r="F5" s="320">
        <v>0</v>
      </c>
      <c r="G5" s="321" t="s">
        <v>26</v>
      </c>
      <c r="H5" s="319">
        <v>0</v>
      </c>
      <c r="I5" s="319">
        <v>0</v>
      </c>
      <c r="J5" s="319">
        <v>0</v>
      </c>
      <c r="K5" s="319">
        <v>0</v>
      </c>
      <c r="L5" s="319">
        <v>0</v>
      </c>
    </row>
    <row r="6" spans="1:12" ht="62.25" customHeight="1" x14ac:dyDescent="0.2">
      <c r="A6" s="323"/>
      <c r="B6" s="83" t="s">
        <v>9</v>
      </c>
      <c r="C6" s="83" t="s">
        <v>10</v>
      </c>
      <c r="D6" s="83" t="s">
        <v>7</v>
      </c>
      <c r="E6" s="83" t="s">
        <v>8</v>
      </c>
      <c r="F6" s="86" t="s">
        <v>29</v>
      </c>
      <c r="G6" s="90" t="s">
        <v>13</v>
      </c>
      <c r="H6" s="83" t="s">
        <v>11</v>
      </c>
      <c r="I6" s="83" t="s">
        <v>12</v>
      </c>
      <c r="J6" s="83" t="s">
        <v>14</v>
      </c>
      <c r="K6" s="83" t="s">
        <v>8</v>
      </c>
      <c r="L6" s="83" t="s">
        <v>29</v>
      </c>
    </row>
    <row r="7" spans="1:12" s="1" customFormat="1" x14ac:dyDescent="0.2">
      <c r="A7" s="144"/>
      <c r="B7" s="82"/>
      <c r="C7" s="82"/>
      <c r="D7" s="82"/>
      <c r="E7" s="82"/>
      <c r="F7" s="87"/>
      <c r="G7" s="91"/>
      <c r="H7" s="82"/>
      <c r="I7" s="82"/>
      <c r="J7" s="82"/>
      <c r="K7" s="82"/>
      <c r="L7" s="82"/>
    </row>
    <row r="8" spans="1:12" x14ac:dyDescent="0.2">
      <c r="A8" s="146" t="s">
        <v>203</v>
      </c>
      <c r="B8" s="80">
        <v>26293.02</v>
      </c>
      <c r="C8" s="80">
        <v>3961.7</v>
      </c>
      <c r="D8" s="80">
        <v>732.22</v>
      </c>
      <c r="E8" s="80">
        <v>294.89999999999998</v>
      </c>
      <c r="F8" s="165">
        <f>SUM(B8:E8)</f>
        <v>31281.840000000004</v>
      </c>
      <c r="G8" s="80">
        <v>3232.38</v>
      </c>
      <c r="H8" s="80">
        <v>0</v>
      </c>
      <c r="I8" s="80">
        <v>0</v>
      </c>
      <c r="J8" s="80">
        <v>0</v>
      </c>
      <c r="K8" s="80">
        <v>0</v>
      </c>
      <c r="L8" s="80">
        <f>SUM(G8:K8)</f>
        <v>3232.38</v>
      </c>
    </row>
    <row r="9" spans="1:12" x14ac:dyDescent="0.2">
      <c r="A9" s="144" t="s">
        <v>204</v>
      </c>
      <c r="B9" s="81">
        <v>29417</v>
      </c>
      <c r="C9" s="81">
        <v>1843</v>
      </c>
      <c r="D9" s="81">
        <v>85</v>
      </c>
      <c r="E9" s="81">
        <v>1011</v>
      </c>
      <c r="F9" s="166">
        <f t="shared" ref="F9:F18" si="0">SUM(B9:E9)</f>
        <v>32356</v>
      </c>
      <c r="G9" s="81">
        <v>6612</v>
      </c>
      <c r="H9" s="81">
        <v>0</v>
      </c>
      <c r="I9" s="81">
        <v>0</v>
      </c>
      <c r="J9" s="81">
        <v>0</v>
      </c>
      <c r="K9" s="81">
        <v>30</v>
      </c>
      <c r="L9" s="81">
        <f t="shared" ref="L9:L18" si="1">SUM(G9:K9)</f>
        <v>6642</v>
      </c>
    </row>
    <row r="10" spans="1:12" x14ac:dyDescent="0.2">
      <c r="A10" s="147" t="s">
        <v>205</v>
      </c>
      <c r="B10" s="80">
        <v>37180.606</v>
      </c>
      <c r="C10" s="80">
        <v>3204.29</v>
      </c>
      <c r="D10" s="80">
        <v>277.77999999999997</v>
      </c>
      <c r="E10" s="80">
        <v>420.7</v>
      </c>
      <c r="F10" s="165">
        <f t="shared" si="0"/>
        <v>41083.375999999997</v>
      </c>
      <c r="G10" s="80">
        <v>2569.1999999999998</v>
      </c>
      <c r="H10" s="80">
        <v>19.579999999999998</v>
      </c>
      <c r="I10" s="80">
        <v>100.16</v>
      </c>
      <c r="J10" s="80">
        <v>0</v>
      </c>
      <c r="K10" s="80">
        <v>25.52</v>
      </c>
      <c r="L10" s="80">
        <f t="shared" si="1"/>
        <v>2714.4599999999996</v>
      </c>
    </row>
    <row r="11" spans="1:12" x14ac:dyDescent="0.2">
      <c r="A11" s="144" t="s">
        <v>1</v>
      </c>
      <c r="B11" s="81">
        <v>72021.83</v>
      </c>
      <c r="C11" s="81">
        <v>3691.25</v>
      </c>
      <c r="D11" s="81">
        <v>654.98</v>
      </c>
      <c r="E11" s="81">
        <v>2815.68</v>
      </c>
      <c r="F11" s="166">
        <f t="shared" si="0"/>
        <v>79183.739999999991</v>
      </c>
      <c r="G11" s="81">
        <v>14474.439999999999</v>
      </c>
      <c r="H11" s="81">
        <v>0</v>
      </c>
      <c r="I11" s="81">
        <v>0</v>
      </c>
      <c r="J11" s="81">
        <v>0</v>
      </c>
      <c r="K11" s="81">
        <v>0</v>
      </c>
      <c r="L11" s="81">
        <f t="shared" si="1"/>
        <v>14474.439999999999</v>
      </c>
    </row>
    <row r="12" spans="1:12" x14ac:dyDescent="0.2">
      <c r="A12" s="147" t="s">
        <v>206</v>
      </c>
      <c r="B12" s="80">
        <v>27247.99</v>
      </c>
      <c r="C12" s="80">
        <v>1578.66</v>
      </c>
      <c r="D12" s="80">
        <v>730.34</v>
      </c>
      <c r="E12" s="80">
        <v>1831.68</v>
      </c>
      <c r="F12" s="165">
        <f t="shared" si="0"/>
        <v>31388.670000000002</v>
      </c>
      <c r="G12" s="80">
        <v>3880.27</v>
      </c>
      <c r="H12" s="80">
        <v>1411.54</v>
      </c>
      <c r="I12" s="80">
        <v>512.9</v>
      </c>
      <c r="J12" s="80">
        <v>0</v>
      </c>
      <c r="K12" s="80">
        <v>24.3</v>
      </c>
      <c r="L12" s="80">
        <f t="shared" si="1"/>
        <v>5829.0099999999993</v>
      </c>
    </row>
    <row r="13" spans="1:12" x14ac:dyDescent="0.2">
      <c r="A13" s="144" t="s">
        <v>207</v>
      </c>
      <c r="B13" s="81">
        <v>32991.780000000006</v>
      </c>
      <c r="C13" s="81">
        <v>2258.69</v>
      </c>
      <c r="D13" s="81">
        <v>1098.6199999999999</v>
      </c>
      <c r="E13" s="81">
        <v>504.81</v>
      </c>
      <c r="F13" s="166">
        <f t="shared" si="0"/>
        <v>36853.900000000009</v>
      </c>
      <c r="G13" s="81">
        <v>652.91</v>
      </c>
      <c r="H13" s="81">
        <v>0</v>
      </c>
      <c r="I13" s="81">
        <v>451.14</v>
      </c>
      <c r="J13" s="81">
        <v>0</v>
      </c>
      <c r="K13" s="81">
        <v>45.9</v>
      </c>
      <c r="L13" s="81">
        <f t="shared" si="1"/>
        <v>1149.95</v>
      </c>
    </row>
    <row r="14" spans="1:12" x14ac:dyDescent="0.2">
      <c r="A14" s="147" t="s">
        <v>208</v>
      </c>
      <c r="B14" s="80">
        <v>21715.514999999999</v>
      </c>
      <c r="C14" s="80">
        <v>1590.54</v>
      </c>
      <c r="D14" s="80">
        <v>26.24</v>
      </c>
      <c r="E14" s="80">
        <v>332.68</v>
      </c>
      <c r="F14" s="165">
        <f t="shared" si="0"/>
        <v>23664.975000000002</v>
      </c>
      <c r="G14" s="80">
        <v>704.56000000000006</v>
      </c>
      <c r="H14" s="80">
        <v>38.58</v>
      </c>
      <c r="I14" s="80">
        <v>42.3</v>
      </c>
      <c r="J14" s="80">
        <v>0</v>
      </c>
      <c r="K14" s="80">
        <v>0</v>
      </c>
      <c r="L14" s="80">
        <f t="shared" si="1"/>
        <v>785.44</v>
      </c>
    </row>
    <row r="15" spans="1:12" x14ac:dyDescent="0.2">
      <c r="A15" s="144" t="s">
        <v>209</v>
      </c>
      <c r="B15" s="81">
        <v>25033.75</v>
      </c>
      <c r="C15" s="81">
        <v>2637.06</v>
      </c>
      <c r="D15" s="81">
        <v>245.13</v>
      </c>
      <c r="E15" s="81">
        <v>594.87</v>
      </c>
      <c r="F15" s="166">
        <f t="shared" si="0"/>
        <v>28510.81</v>
      </c>
      <c r="G15" s="81">
        <v>2892.53</v>
      </c>
      <c r="H15" s="81">
        <v>0</v>
      </c>
      <c r="I15" s="81">
        <v>0</v>
      </c>
      <c r="J15" s="81">
        <v>0</v>
      </c>
      <c r="K15" s="81">
        <v>51.03</v>
      </c>
      <c r="L15" s="81">
        <f t="shared" si="1"/>
        <v>2943.5600000000004</v>
      </c>
    </row>
    <row r="16" spans="1:12" x14ac:dyDescent="0.2">
      <c r="A16" s="147" t="s">
        <v>210</v>
      </c>
      <c r="B16" s="80">
        <v>25785.95</v>
      </c>
      <c r="C16" s="80">
        <v>2513.2129999999997</v>
      </c>
      <c r="D16" s="80">
        <v>1141.636</v>
      </c>
      <c r="E16" s="80">
        <v>199.61</v>
      </c>
      <c r="F16" s="165">
        <f t="shared" si="0"/>
        <v>29640.409</v>
      </c>
      <c r="G16" s="80">
        <v>3857.54</v>
      </c>
      <c r="H16" s="80">
        <v>0</v>
      </c>
      <c r="I16" s="80">
        <v>0</v>
      </c>
      <c r="J16" s="80">
        <v>0</v>
      </c>
      <c r="K16" s="80">
        <v>0</v>
      </c>
      <c r="L16" s="80">
        <f t="shared" si="1"/>
        <v>3857.54</v>
      </c>
    </row>
    <row r="17" spans="1:12" x14ac:dyDescent="0.2">
      <c r="A17" s="144" t="s">
        <v>211</v>
      </c>
      <c r="B17" s="81">
        <v>25609.16</v>
      </c>
      <c r="C17" s="81">
        <v>1366.7400000000002</v>
      </c>
      <c r="D17" s="81">
        <v>196.57999999999998</v>
      </c>
      <c r="E17" s="81">
        <v>0</v>
      </c>
      <c r="F17" s="166">
        <f t="shared" si="0"/>
        <v>27172.480000000003</v>
      </c>
      <c r="G17" s="81">
        <v>4286.28</v>
      </c>
      <c r="H17" s="81">
        <v>901.24</v>
      </c>
      <c r="I17" s="81">
        <v>0</v>
      </c>
      <c r="J17" s="81">
        <v>0</v>
      </c>
      <c r="K17" s="81">
        <v>0</v>
      </c>
      <c r="L17" s="81">
        <f t="shared" si="1"/>
        <v>5187.5199999999995</v>
      </c>
    </row>
    <row r="18" spans="1:12" x14ac:dyDescent="0.2">
      <c r="A18" s="147" t="s">
        <v>212</v>
      </c>
      <c r="B18" s="80">
        <v>36279.32</v>
      </c>
      <c r="C18" s="80">
        <v>2819.1000000000004</v>
      </c>
      <c r="D18" s="80">
        <v>131.9</v>
      </c>
      <c r="E18" s="80">
        <v>403.6</v>
      </c>
      <c r="F18" s="165">
        <f t="shared" si="0"/>
        <v>39633.919999999998</v>
      </c>
      <c r="G18" s="80">
        <v>5291.48</v>
      </c>
      <c r="H18" s="80">
        <v>2292.13</v>
      </c>
      <c r="I18" s="80">
        <v>104.04</v>
      </c>
      <c r="J18" s="80">
        <v>0</v>
      </c>
      <c r="K18" s="80">
        <v>0.84</v>
      </c>
      <c r="L18" s="80">
        <f t="shared" si="1"/>
        <v>7688.49</v>
      </c>
    </row>
    <row r="19" spans="1:12" x14ac:dyDescent="0.2">
      <c r="A19" s="144"/>
      <c r="F19" s="167"/>
      <c r="G19" s="121"/>
      <c r="H19" s="121"/>
      <c r="I19" s="121"/>
      <c r="J19" s="121"/>
      <c r="K19" s="3"/>
      <c r="L19" s="121"/>
    </row>
    <row r="20" spans="1:12" x14ac:dyDescent="0.2">
      <c r="A20" s="147" t="s">
        <v>0</v>
      </c>
      <c r="B20" s="65">
        <f>B8+B9+B11+B15+B16+B18</f>
        <v>214830.87000000002</v>
      </c>
      <c r="C20" s="279">
        <f t="shared" ref="C20:K20" si="2">C8+C9+C11+C15+C16+C18</f>
        <v>17465.323</v>
      </c>
      <c r="D20" s="279">
        <f t="shared" si="2"/>
        <v>2990.866</v>
      </c>
      <c r="E20" s="279">
        <f t="shared" si="2"/>
        <v>5319.66</v>
      </c>
      <c r="F20" s="279">
        <f t="shared" si="2"/>
        <v>240606.71899999998</v>
      </c>
      <c r="G20" s="279">
        <f t="shared" si="2"/>
        <v>36360.369999999995</v>
      </c>
      <c r="H20" s="279">
        <f t="shared" si="2"/>
        <v>2292.13</v>
      </c>
      <c r="I20" s="279">
        <f t="shared" si="2"/>
        <v>104.04</v>
      </c>
      <c r="J20" s="279">
        <f t="shared" si="2"/>
        <v>0</v>
      </c>
      <c r="K20" s="279">
        <f t="shared" si="2"/>
        <v>81.87</v>
      </c>
      <c r="L20" s="65">
        <f t="shared" ref="L20" si="3">L8+L9+L11+L15+L16+L18</f>
        <v>38838.410000000003</v>
      </c>
    </row>
    <row r="21" spans="1:12" x14ac:dyDescent="0.2">
      <c r="A21" s="145" t="s">
        <v>2</v>
      </c>
      <c r="B21" s="66">
        <f>B12+B13</f>
        <v>60239.770000000004</v>
      </c>
      <c r="C21" s="303">
        <f t="shared" ref="C21:K21" si="4">C12+C13</f>
        <v>3837.3500000000004</v>
      </c>
      <c r="D21" s="303">
        <f t="shared" si="4"/>
        <v>1828.96</v>
      </c>
      <c r="E21" s="303">
        <f t="shared" si="4"/>
        <v>2336.4900000000002</v>
      </c>
      <c r="F21" s="303">
        <f t="shared" si="4"/>
        <v>68242.570000000007</v>
      </c>
      <c r="G21" s="303">
        <f t="shared" si="4"/>
        <v>4533.18</v>
      </c>
      <c r="H21" s="303">
        <f t="shared" si="4"/>
        <v>1411.54</v>
      </c>
      <c r="I21" s="303">
        <f t="shared" si="4"/>
        <v>964.04</v>
      </c>
      <c r="J21" s="303">
        <f t="shared" si="4"/>
        <v>0</v>
      </c>
      <c r="K21" s="303">
        <f t="shared" si="4"/>
        <v>70.2</v>
      </c>
      <c r="L21" s="66">
        <f t="shared" ref="L21" si="5">L12+L13</f>
        <v>6978.9599999999991</v>
      </c>
    </row>
    <row r="22" spans="1:12" x14ac:dyDescent="0.2">
      <c r="A22" s="148"/>
      <c r="B22" s="80"/>
      <c r="C22" s="80"/>
      <c r="D22" s="80"/>
      <c r="E22" s="80"/>
      <c r="F22" s="165"/>
      <c r="G22" s="80"/>
      <c r="H22" s="80"/>
      <c r="I22" s="80"/>
      <c r="J22" s="80"/>
      <c r="K22" s="80"/>
      <c r="L22" s="80"/>
    </row>
    <row r="23" spans="1:12" x14ac:dyDescent="0.2">
      <c r="A23" s="155" t="s">
        <v>3</v>
      </c>
      <c r="B23" s="163">
        <f t="shared" ref="B23:L23" si="6">SUM(B8:B18)</f>
        <v>359575.92099999997</v>
      </c>
      <c r="C23" s="163">
        <f t="shared" si="6"/>
        <v>27464.243000000002</v>
      </c>
      <c r="D23" s="163">
        <f t="shared" si="6"/>
        <v>5320.4259999999995</v>
      </c>
      <c r="E23" s="163">
        <f t="shared" si="6"/>
        <v>8409.5300000000007</v>
      </c>
      <c r="F23" s="164">
        <f t="shared" si="6"/>
        <v>400770.11999999994</v>
      </c>
      <c r="G23" s="163">
        <f t="shared" si="6"/>
        <v>48453.59</v>
      </c>
      <c r="H23" s="163">
        <f t="shared" si="6"/>
        <v>4663.07</v>
      </c>
      <c r="I23" s="163">
        <f t="shared" si="6"/>
        <v>1210.5399999999997</v>
      </c>
      <c r="J23" s="163">
        <f t="shared" si="6"/>
        <v>0</v>
      </c>
      <c r="K23" s="163">
        <f t="shared" si="6"/>
        <v>177.59</v>
      </c>
      <c r="L23" s="163">
        <f t="shared" si="6"/>
        <v>54504.789999999994</v>
      </c>
    </row>
    <row r="24" spans="1:12" x14ac:dyDescent="0.2">
      <c r="A24" s="15"/>
    </row>
    <row r="25" spans="1:12" x14ac:dyDescent="0.2">
      <c r="A25" s="15" t="s">
        <v>4</v>
      </c>
      <c r="B25" s="18"/>
      <c r="C25" s="18"/>
      <c r="D25" s="18"/>
      <c r="E25" s="18"/>
      <c r="F25" s="18"/>
      <c r="G25" s="18"/>
      <c r="H25" s="18"/>
      <c r="I25" s="18"/>
      <c r="J25" s="18"/>
      <c r="K25" s="18"/>
      <c r="L25" s="18"/>
    </row>
    <row r="26" spans="1:12" x14ac:dyDescent="0.2">
      <c r="B26" s="18"/>
      <c r="C26" s="18"/>
      <c r="D26" s="18"/>
      <c r="E26" s="18"/>
      <c r="F26" s="18"/>
      <c r="G26" s="18"/>
      <c r="H26" s="18"/>
      <c r="I26" s="18"/>
      <c r="J26" s="18"/>
      <c r="K26" s="18"/>
      <c r="L26" s="18"/>
    </row>
    <row r="27" spans="1:12" x14ac:dyDescent="0.2">
      <c r="B27" s="18"/>
      <c r="C27" s="18"/>
      <c r="D27" s="18"/>
      <c r="E27" s="18"/>
      <c r="F27" s="18"/>
      <c r="G27" s="18"/>
      <c r="H27" s="18"/>
      <c r="I27" s="18"/>
      <c r="J27" s="18"/>
      <c r="K27" s="18"/>
      <c r="L27" s="18"/>
    </row>
    <row r="28" spans="1:12" x14ac:dyDescent="0.2">
      <c r="B28" s="18"/>
      <c r="C28" s="18"/>
      <c r="D28" s="18"/>
      <c r="E28" s="18"/>
      <c r="F28" s="18"/>
      <c r="G28" s="18"/>
      <c r="H28" s="18"/>
      <c r="I28" s="18"/>
      <c r="J28" s="18"/>
      <c r="K28" s="18"/>
      <c r="L28" s="18"/>
    </row>
    <row r="29" spans="1:12" x14ac:dyDescent="0.2">
      <c r="B29" s="18"/>
      <c r="C29" s="18"/>
      <c r="D29" s="18"/>
      <c r="E29" s="18"/>
      <c r="F29" s="18"/>
      <c r="G29" s="18"/>
      <c r="H29" s="18"/>
      <c r="I29" s="18"/>
      <c r="J29" s="18"/>
      <c r="K29" s="18"/>
      <c r="L29" s="18"/>
    </row>
    <row r="105" spans="1:1" x14ac:dyDescent="0.2">
      <c r="A105" t="s">
        <v>25</v>
      </c>
    </row>
    <row r="106" spans="1:1" x14ac:dyDescent="0.2">
      <c r="A106" t="s">
        <v>26</v>
      </c>
    </row>
    <row r="107" spans="1:1" x14ac:dyDescent="0.2">
      <c r="A107" t="s">
        <v>27</v>
      </c>
    </row>
    <row r="108" spans="1:1" x14ac:dyDescent="0.2">
      <c r="A108" t="s">
        <v>28</v>
      </c>
    </row>
  </sheetData>
  <mergeCells count="3">
    <mergeCell ref="B5:F5"/>
    <mergeCell ref="G5:L5"/>
    <mergeCell ref="A5:A6"/>
  </mergeCells>
  <phoneticPr fontId="18" type="noConversion"/>
  <pageMargins left="0.7" right="0.7" top="0.75" bottom="0.75" header="0.3" footer="0.3"/>
  <pageSetup paperSize="9" scale="71" orientation="landscape" verticalDpi="3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L108"/>
  <sheetViews>
    <sheetView showGridLines="0" zoomScale="85" zoomScaleNormal="85" workbookViewId="0"/>
  </sheetViews>
  <sheetFormatPr defaultRowHeight="12.75" x14ac:dyDescent="0.2"/>
  <cols>
    <col min="1" max="1" width="17.140625" style="121" customWidth="1"/>
    <col min="2" max="3" width="14.28515625" style="121" customWidth="1"/>
    <col min="4" max="4" width="14.28515625" style="3" customWidth="1"/>
    <col min="5" max="10" width="14.28515625" style="121" customWidth="1"/>
    <col min="11" max="11" width="14.28515625" style="3" customWidth="1"/>
    <col min="12" max="12" width="14.28515625" style="121" customWidth="1"/>
    <col min="13" max="16384" width="9.140625" style="121"/>
  </cols>
  <sheetData>
    <row r="1" spans="1:12" x14ac:dyDescent="0.2">
      <c r="A1" s="39" t="s">
        <v>195</v>
      </c>
      <c r="B1" s="20"/>
      <c r="C1" s="20"/>
      <c r="D1" s="39"/>
      <c r="E1" s="20"/>
      <c r="F1" s="20"/>
      <c r="G1" s="20"/>
      <c r="H1" s="20"/>
      <c r="I1" s="20"/>
      <c r="J1" s="20"/>
      <c r="K1" s="39"/>
      <c r="L1" s="20"/>
    </row>
    <row r="2" spans="1:12" x14ac:dyDescent="0.2">
      <c r="A2" s="51" t="s">
        <v>215</v>
      </c>
      <c r="B2" s="20"/>
      <c r="C2" s="20"/>
      <c r="D2" s="39"/>
      <c r="E2" s="20"/>
      <c r="F2" s="20"/>
      <c r="G2" s="20"/>
      <c r="H2" s="20"/>
      <c r="I2" s="20"/>
      <c r="J2" s="20"/>
      <c r="K2" s="39"/>
      <c r="L2" s="20"/>
    </row>
    <row r="3" spans="1:12" x14ac:dyDescent="0.2">
      <c r="A3" s="20"/>
      <c r="B3" s="20"/>
      <c r="C3" s="20"/>
      <c r="D3" s="39"/>
      <c r="E3" s="20"/>
      <c r="F3" s="20"/>
      <c r="G3" s="20"/>
      <c r="H3" s="20"/>
      <c r="I3" s="20"/>
      <c r="J3" s="20"/>
      <c r="K3" s="51"/>
      <c r="L3" s="40" t="s">
        <v>66</v>
      </c>
    </row>
    <row r="4" spans="1:12" x14ac:dyDescent="0.2">
      <c r="A4" s="20"/>
      <c r="B4" s="20"/>
      <c r="C4" s="20"/>
      <c r="D4" s="39"/>
      <c r="E4" s="20"/>
      <c r="F4" s="20"/>
      <c r="G4" s="20"/>
      <c r="H4" s="20"/>
      <c r="I4" s="20"/>
      <c r="J4" s="20"/>
      <c r="K4" s="51"/>
      <c r="L4" s="40"/>
    </row>
    <row r="5" spans="1:12" x14ac:dyDescent="0.2">
      <c r="A5" s="322" t="s">
        <v>98</v>
      </c>
      <c r="B5" s="319" t="s">
        <v>27</v>
      </c>
      <c r="C5" s="319">
        <v>0</v>
      </c>
      <c r="D5" s="320">
        <v>0</v>
      </c>
      <c r="E5" s="321" t="s">
        <v>130</v>
      </c>
      <c r="F5" s="319">
        <v>0</v>
      </c>
      <c r="G5" s="319">
        <v>0</v>
      </c>
      <c r="H5" s="319">
        <v>0</v>
      </c>
      <c r="I5" s="319">
        <v>0</v>
      </c>
      <c r="J5" s="319">
        <v>0</v>
      </c>
      <c r="K5" s="320">
        <v>0</v>
      </c>
      <c r="L5" s="85"/>
    </row>
    <row r="6" spans="1:12" ht="62.25" customHeight="1" x14ac:dyDescent="0.2">
      <c r="A6" s="323"/>
      <c r="B6" s="83" t="s">
        <v>15</v>
      </c>
      <c r="C6" s="83" t="s">
        <v>16</v>
      </c>
      <c r="D6" s="86" t="s">
        <v>29</v>
      </c>
      <c r="E6" s="90" t="s">
        <v>17</v>
      </c>
      <c r="F6" s="83" t="s">
        <v>18</v>
      </c>
      <c r="G6" s="83" t="s">
        <v>19</v>
      </c>
      <c r="H6" s="83" t="s">
        <v>20</v>
      </c>
      <c r="I6" s="83" t="s">
        <v>21</v>
      </c>
      <c r="J6" s="83" t="s">
        <v>8</v>
      </c>
      <c r="K6" s="86" t="s">
        <v>29</v>
      </c>
      <c r="L6" s="84" t="s">
        <v>64</v>
      </c>
    </row>
    <row r="7" spans="1:12" s="1" customFormat="1" x14ac:dyDescent="0.2">
      <c r="A7" s="144"/>
      <c r="B7" s="82"/>
      <c r="C7" s="82"/>
      <c r="D7" s="174"/>
      <c r="E7" s="82"/>
      <c r="F7" s="82"/>
      <c r="G7" s="82"/>
      <c r="H7" s="82"/>
      <c r="I7" s="82"/>
      <c r="J7" s="82"/>
      <c r="K7" s="87"/>
      <c r="L7" s="82"/>
    </row>
    <row r="8" spans="1:12" x14ac:dyDescent="0.2">
      <c r="A8" s="146" t="s">
        <v>203</v>
      </c>
      <c r="B8" s="80">
        <v>7787.85</v>
      </c>
      <c r="C8" s="80">
        <v>385.07</v>
      </c>
      <c r="D8" s="88">
        <f>SUM(B8:C8)</f>
        <v>8172.92</v>
      </c>
      <c r="E8" s="80">
        <v>0</v>
      </c>
      <c r="F8" s="80">
        <v>0</v>
      </c>
      <c r="G8" s="80">
        <v>128.1</v>
      </c>
      <c r="H8" s="80">
        <v>0</v>
      </c>
      <c r="I8" s="80">
        <v>0</v>
      </c>
      <c r="J8" s="80">
        <v>320.60000000000002</v>
      </c>
      <c r="K8" s="88">
        <f>SUM(E8:J8)</f>
        <v>448.70000000000005</v>
      </c>
      <c r="L8" s="80">
        <f>Table12i!F8+Table12i!L8+D8+K8</f>
        <v>43135.839999999997</v>
      </c>
    </row>
    <row r="9" spans="1:12" x14ac:dyDescent="0.2">
      <c r="A9" s="144" t="s">
        <v>204</v>
      </c>
      <c r="B9" s="81">
        <v>15363</v>
      </c>
      <c r="C9" s="81">
        <v>13</v>
      </c>
      <c r="D9" s="89">
        <f t="shared" ref="D9:D18" si="0">SUM(B9:C9)</f>
        <v>15376</v>
      </c>
      <c r="E9" s="81">
        <v>0</v>
      </c>
      <c r="F9" s="81">
        <v>0</v>
      </c>
      <c r="G9" s="81">
        <v>20</v>
      </c>
      <c r="H9" s="81">
        <v>0</v>
      </c>
      <c r="I9" s="81">
        <v>0</v>
      </c>
      <c r="J9" s="81">
        <v>0</v>
      </c>
      <c r="K9" s="89">
        <f t="shared" ref="K9:K18" si="1">SUM(E9:J9)</f>
        <v>20</v>
      </c>
      <c r="L9" s="81">
        <f>Table12i!F9+Table12i!L9+D9+K9</f>
        <v>54394</v>
      </c>
    </row>
    <row r="10" spans="1:12" x14ac:dyDescent="0.2">
      <c r="A10" s="147" t="s">
        <v>205</v>
      </c>
      <c r="B10" s="80">
        <v>8877.3900000000012</v>
      </c>
      <c r="C10" s="80">
        <v>1585.7999999999997</v>
      </c>
      <c r="D10" s="88">
        <f t="shared" si="0"/>
        <v>10463.19</v>
      </c>
      <c r="E10" s="80">
        <v>3.7999999999999999E-2</v>
      </c>
      <c r="F10" s="80">
        <v>0</v>
      </c>
      <c r="G10" s="80">
        <v>0</v>
      </c>
      <c r="H10" s="80">
        <v>0</v>
      </c>
      <c r="I10" s="80">
        <v>0</v>
      </c>
      <c r="J10" s="80">
        <v>26.85</v>
      </c>
      <c r="K10" s="88">
        <f t="shared" si="1"/>
        <v>26.888000000000002</v>
      </c>
      <c r="L10" s="80">
        <f>Table12i!F10+Table12i!L10+D10+K10</f>
        <v>54287.913999999997</v>
      </c>
    </row>
    <row r="11" spans="1:12" x14ac:dyDescent="0.2">
      <c r="A11" s="144" t="s">
        <v>1</v>
      </c>
      <c r="B11" s="81">
        <v>12832.580000000002</v>
      </c>
      <c r="C11" s="81">
        <v>0</v>
      </c>
      <c r="D11" s="89">
        <f t="shared" si="0"/>
        <v>12832.580000000002</v>
      </c>
      <c r="E11" s="81">
        <v>8.7800000000000011</v>
      </c>
      <c r="F11" s="81">
        <v>0</v>
      </c>
      <c r="G11" s="81">
        <v>12290.62</v>
      </c>
      <c r="H11" s="81">
        <v>0</v>
      </c>
      <c r="I11" s="81">
        <v>0</v>
      </c>
      <c r="J11" s="81">
        <v>0</v>
      </c>
      <c r="K11" s="89">
        <f t="shared" si="1"/>
        <v>12299.400000000001</v>
      </c>
      <c r="L11" s="81">
        <f>Table12i!F11+Table12i!L11+D11+K11</f>
        <v>118790.16</v>
      </c>
    </row>
    <row r="12" spans="1:12" x14ac:dyDescent="0.2">
      <c r="A12" s="147" t="s">
        <v>206</v>
      </c>
      <c r="B12" s="80">
        <v>9544.4599999999991</v>
      </c>
      <c r="C12" s="80">
        <v>247.53</v>
      </c>
      <c r="D12" s="88">
        <f t="shared" si="0"/>
        <v>9791.99</v>
      </c>
      <c r="E12" s="80">
        <v>0</v>
      </c>
      <c r="F12" s="80">
        <v>0</v>
      </c>
      <c r="G12" s="80">
        <v>1</v>
      </c>
      <c r="H12" s="80">
        <v>0</v>
      </c>
      <c r="I12" s="80">
        <v>0</v>
      </c>
      <c r="J12" s="80">
        <v>0</v>
      </c>
      <c r="K12" s="88">
        <f t="shared" si="1"/>
        <v>1</v>
      </c>
      <c r="L12" s="80">
        <f>Table12i!F12+Table12i!L12+D12+K12</f>
        <v>47010.67</v>
      </c>
    </row>
    <row r="13" spans="1:12" x14ac:dyDescent="0.2">
      <c r="A13" s="144" t="s">
        <v>207</v>
      </c>
      <c r="B13" s="81">
        <v>8210.57</v>
      </c>
      <c r="C13" s="81">
        <v>111.95</v>
      </c>
      <c r="D13" s="89">
        <f t="shared" si="0"/>
        <v>8322.52</v>
      </c>
      <c r="E13" s="81">
        <v>0</v>
      </c>
      <c r="F13" s="81">
        <v>0</v>
      </c>
      <c r="G13" s="81">
        <v>8.82</v>
      </c>
      <c r="H13" s="81">
        <v>0</v>
      </c>
      <c r="I13" s="81">
        <v>0</v>
      </c>
      <c r="J13" s="81">
        <v>0</v>
      </c>
      <c r="K13" s="89">
        <f t="shared" si="1"/>
        <v>8.82</v>
      </c>
      <c r="L13" s="81">
        <f>Table12i!F13+Table12i!L13+D13+K13</f>
        <v>46335.19000000001</v>
      </c>
    </row>
    <row r="14" spans="1:12" x14ac:dyDescent="0.2">
      <c r="A14" s="147" t="s">
        <v>208</v>
      </c>
      <c r="B14" s="80">
        <v>3811.31</v>
      </c>
      <c r="C14" s="80">
        <v>482.36</v>
      </c>
      <c r="D14" s="88">
        <f t="shared" si="0"/>
        <v>4293.67</v>
      </c>
      <c r="E14" s="80">
        <v>0</v>
      </c>
      <c r="F14" s="80">
        <v>0</v>
      </c>
      <c r="G14" s="80">
        <v>17.059999999999999</v>
      </c>
      <c r="H14" s="80">
        <v>0</v>
      </c>
      <c r="I14" s="80">
        <v>0</v>
      </c>
      <c r="J14" s="80">
        <v>7.66</v>
      </c>
      <c r="K14" s="88">
        <f t="shared" si="1"/>
        <v>24.72</v>
      </c>
      <c r="L14" s="80">
        <f>Table12i!F14+Table12i!L14+D14+K14</f>
        <v>28768.805</v>
      </c>
    </row>
    <row r="15" spans="1:12" x14ac:dyDescent="0.2">
      <c r="A15" s="144" t="s">
        <v>209</v>
      </c>
      <c r="B15" s="81">
        <v>7543.6799999999994</v>
      </c>
      <c r="C15" s="81">
        <v>0</v>
      </c>
      <c r="D15" s="89">
        <f t="shared" si="0"/>
        <v>7543.6799999999994</v>
      </c>
      <c r="E15" s="81">
        <v>7.0000000000000001E-3</v>
      </c>
      <c r="F15" s="81">
        <v>0</v>
      </c>
      <c r="G15" s="81">
        <v>0.2</v>
      </c>
      <c r="H15" s="81">
        <v>0</v>
      </c>
      <c r="I15" s="81">
        <v>0</v>
      </c>
      <c r="J15" s="81">
        <v>123.69</v>
      </c>
      <c r="K15" s="89">
        <f t="shared" si="1"/>
        <v>123.89699999999999</v>
      </c>
      <c r="L15" s="81">
        <f>Table12i!F15+Table12i!L15+D15+K15</f>
        <v>39121.947</v>
      </c>
    </row>
    <row r="16" spans="1:12" x14ac:dyDescent="0.2">
      <c r="A16" s="147" t="s">
        <v>210</v>
      </c>
      <c r="B16" s="80">
        <v>6887.5489999999991</v>
      </c>
      <c r="C16" s="80">
        <v>0</v>
      </c>
      <c r="D16" s="88">
        <f t="shared" si="0"/>
        <v>6887.5489999999991</v>
      </c>
      <c r="E16" s="80">
        <v>0</v>
      </c>
      <c r="F16" s="80">
        <v>0</v>
      </c>
      <c r="G16" s="80">
        <v>7.359</v>
      </c>
      <c r="H16" s="80">
        <v>0</v>
      </c>
      <c r="I16" s="80">
        <v>0</v>
      </c>
      <c r="J16" s="80">
        <v>0</v>
      </c>
      <c r="K16" s="88">
        <f t="shared" si="1"/>
        <v>7.359</v>
      </c>
      <c r="L16" s="80">
        <f>Table12i!F16+Table12i!L16+D16+K16</f>
        <v>40392.856999999996</v>
      </c>
    </row>
    <row r="17" spans="1:12" x14ac:dyDescent="0.2">
      <c r="A17" s="144" t="s">
        <v>211</v>
      </c>
      <c r="B17" s="81">
        <v>7704.7049999999999</v>
      </c>
      <c r="C17" s="81">
        <v>305.84000000000003</v>
      </c>
      <c r="D17" s="89">
        <f t="shared" si="0"/>
        <v>8010.5450000000001</v>
      </c>
      <c r="E17" s="81">
        <v>0</v>
      </c>
      <c r="F17" s="81">
        <v>0</v>
      </c>
      <c r="G17" s="81">
        <v>5</v>
      </c>
      <c r="H17" s="81">
        <v>0</v>
      </c>
      <c r="I17" s="81">
        <v>0</v>
      </c>
      <c r="J17" s="81">
        <v>0</v>
      </c>
      <c r="K17" s="89">
        <f t="shared" si="1"/>
        <v>5</v>
      </c>
      <c r="L17" s="81">
        <f>Table12i!F17+Table12i!L17+D17+K17</f>
        <v>40375.545000000006</v>
      </c>
    </row>
    <row r="18" spans="1:12" x14ac:dyDescent="0.2">
      <c r="A18" s="147" t="s">
        <v>212</v>
      </c>
      <c r="B18" s="80">
        <v>6589.7400000000007</v>
      </c>
      <c r="C18" s="80">
        <v>519.38</v>
      </c>
      <c r="D18" s="88">
        <f t="shared" si="0"/>
        <v>7109.1200000000008</v>
      </c>
      <c r="E18" s="80">
        <v>0</v>
      </c>
      <c r="F18" s="80">
        <v>0</v>
      </c>
      <c r="G18" s="80">
        <v>5.72</v>
      </c>
      <c r="H18" s="80">
        <v>0</v>
      </c>
      <c r="I18" s="80">
        <v>0</v>
      </c>
      <c r="J18" s="80">
        <v>0</v>
      </c>
      <c r="K18" s="88">
        <f t="shared" si="1"/>
        <v>5.72</v>
      </c>
      <c r="L18" s="80">
        <f>Table12i!F18+Table12i!L18+D18+K18</f>
        <v>54437.25</v>
      </c>
    </row>
    <row r="19" spans="1:12" x14ac:dyDescent="0.2">
      <c r="A19" s="144"/>
      <c r="D19" s="175"/>
      <c r="E19" s="176"/>
      <c r="F19" s="177"/>
      <c r="G19" s="177"/>
      <c r="H19" s="177"/>
      <c r="I19" s="177"/>
      <c r="J19" s="177"/>
      <c r="K19" s="175"/>
      <c r="L19" s="177"/>
    </row>
    <row r="20" spans="1:12" x14ac:dyDescent="0.2">
      <c r="A20" s="147" t="s">
        <v>0</v>
      </c>
      <c r="B20" s="65">
        <f>B8+B9+B11+B15+B16+B18</f>
        <v>57004.398999999998</v>
      </c>
      <c r="C20" s="65">
        <f t="shared" ref="C20:K20" si="2">C8+C9+C11+C15+C16+C18</f>
        <v>917.45</v>
      </c>
      <c r="D20" s="168">
        <f t="shared" si="2"/>
        <v>57921.849000000002</v>
      </c>
      <c r="E20" s="65">
        <f t="shared" si="2"/>
        <v>8.7870000000000008</v>
      </c>
      <c r="F20" s="65">
        <f t="shared" si="2"/>
        <v>0</v>
      </c>
      <c r="G20" s="65">
        <f t="shared" si="2"/>
        <v>12451.999000000002</v>
      </c>
      <c r="H20" s="65">
        <f t="shared" si="2"/>
        <v>0</v>
      </c>
      <c r="I20" s="65">
        <f t="shared" si="2"/>
        <v>0</v>
      </c>
      <c r="J20" s="65">
        <f t="shared" si="2"/>
        <v>444.29</v>
      </c>
      <c r="K20" s="168">
        <f t="shared" si="2"/>
        <v>12905.076000000003</v>
      </c>
      <c r="L20" s="80">
        <f>Table12i!F20+Table12i!L20+D20+K20</f>
        <v>350272.05399999995</v>
      </c>
    </row>
    <row r="21" spans="1:12" x14ac:dyDescent="0.2">
      <c r="A21" s="145" t="s">
        <v>2</v>
      </c>
      <c r="B21" s="66">
        <f>B12+B13</f>
        <v>17755.03</v>
      </c>
      <c r="C21" s="66">
        <f t="shared" ref="C21:K21" si="3">C12+C13</f>
        <v>359.48</v>
      </c>
      <c r="D21" s="169">
        <f t="shared" si="3"/>
        <v>18114.510000000002</v>
      </c>
      <c r="E21" s="66">
        <f t="shared" si="3"/>
        <v>0</v>
      </c>
      <c r="F21" s="66">
        <f t="shared" si="3"/>
        <v>0</v>
      </c>
      <c r="G21" s="66">
        <f>G12+G13</f>
        <v>9.82</v>
      </c>
      <c r="H21" s="66">
        <f t="shared" si="3"/>
        <v>0</v>
      </c>
      <c r="I21" s="66">
        <f t="shared" si="3"/>
        <v>0</v>
      </c>
      <c r="J21" s="66">
        <f t="shared" si="3"/>
        <v>0</v>
      </c>
      <c r="K21" s="169">
        <f t="shared" si="3"/>
        <v>9.82</v>
      </c>
      <c r="L21" s="81">
        <f>Table12i!F21+Table12i!L21+D21+K21</f>
        <v>93345.860000000015</v>
      </c>
    </row>
    <row r="22" spans="1:12" x14ac:dyDescent="0.2">
      <c r="A22" s="148"/>
      <c r="B22" s="80"/>
      <c r="C22" s="80"/>
      <c r="D22" s="88"/>
      <c r="E22" s="92"/>
      <c r="F22" s="80"/>
      <c r="G22" s="80"/>
      <c r="H22" s="80"/>
      <c r="I22" s="80"/>
      <c r="J22" s="80"/>
      <c r="K22" s="88"/>
      <c r="L22" s="80"/>
    </row>
    <row r="23" spans="1:12" x14ac:dyDescent="0.2">
      <c r="A23" s="170" t="s">
        <v>3</v>
      </c>
      <c r="B23" s="171">
        <f t="shared" ref="B23:K23" si="4">SUM(B8:B18)</f>
        <v>95152.834000000003</v>
      </c>
      <c r="C23" s="171">
        <f t="shared" si="4"/>
        <v>3650.93</v>
      </c>
      <c r="D23" s="172">
        <f t="shared" si="4"/>
        <v>98803.763999999981</v>
      </c>
      <c r="E23" s="173">
        <f t="shared" si="4"/>
        <v>8.8250000000000011</v>
      </c>
      <c r="F23" s="171">
        <f t="shared" si="4"/>
        <v>0</v>
      </c>
      <c r="G23" s="171">
        <f t="shared" si="4"/>
        <v>12483.879000000001</v>
      </c>
      <c r="H23" s="171">
        <f t="shared" si="4"/>
        <v>0</v>
      </c>
      <c r="I23" s="171">
        <f t="shared" si="4"/>
        <v>0</v>
      </c>
      <c r="J23" s="171">
        <f t="shared" si="4"/>
        <v>478.80000000000007</v>
      </c>
      <c r="K23" s="172">
        <f t="shared" si="4"/>
        <v>12971.504000000001</v>
      </c>
      <c r="L23" s="171">
        <f>Table12i!F23+Table12i!L23+D23+K23</f>
        <v>567050.17799999984</v>
      </c>
    </row>
    <row r="24" spans="1:12" x14ac:dyDescent="0.2">
      <c r="A24" s="122"/>
    </row>
    <row r="25" spans="1:12" x14ac:dyDescent="0.2">
      <c r="A25" s="122" t="s">
        <v>4</v>
      </c>
      <c r="B25" s="18"/>
      <c r="C25" s="18"/>
      <c r="D25" s="18"/>
      <c r="E25" s="18"/>
      <c r="F25" s="18"/>
      <c r="G25" s="18"/>
      <c r="H25" s="18"/>
      <c r="I25" s="18"/>
      <c r="J25" s="18"/>
      <c r="K25" s="18"/>
      <c r="L25" s="18"/>
    </row>
    <row r="26" spans="1:12" x14ac:dyDescent="0.2">
      <c r="B26" s="18"/>
      <c r="C26" s="18"/>
      <c r="D26" s="18"/>
      <c r="E26" s="18"/>
      <c r="F26" s="18"/>
      <c r="G26" s="18"/>
      <c r="H26" s="18"/>
      <c r="I26" s="18"/>
      <c r="J26" s="18"/>
      <c r="K26" s="18"/>
      <c r="L26" s="18"/>
    </row>
    <row r="27" spans="1:12" x14ac:dyDescent="0.2">
      <c r="B27" s="18"/>
      <c r="C27" s="18"/>
      <c r="D27" s="18"/>
      <c r="E27" s="18"/>
      <c r="F27" s="18"/>
      <c r="G27" s="18"/>
      <c r="H27" s="18"/>
      <c r="I27" s="18"/>
      <c r="J27" s="18"/>
      <c r="K27" s="18"/>
      <c r="L27" s="18"/>
    </row>
    <row r="28" spans="1:12" x14ac:dyDescent="0.2">
      <c r="B28" s="18"/>
      <c r="C28" s="18"/>
      <c r="D28" s="18"/>
      <c r="E28" s="18"/>
      <c r="F28" s="18"/>
      <c r="G28" s="18"/>
      <c r="H28" s="18"/>
      <c r="I28" s="18"/>
      <c r="J28" s="18"/>
      <c r="K28" s="18"/>
      <c r="L28" s="18"/>
    </row>
    <row r="29" spans="1:12" x14ac:dyDescent="0.2">
      <c r="B29" s="18"/>
      <c r="C29" s="18"/>
      <c r="D29" s="18"/>
      <c r="E29" s="18"/>
      <c r="F29" s="18"/>
      <c r="G29" s="18"/>
      <c r="H29" s="18"/>
      <c r="I29" s="18"/>
      <c r="J29" s="18"/>
      <c r="K29" s="18"/>
      <c r="L29" s="18"/>
    </row>
    <row r="105" spans="1:1" x14ac:dyDescent="0.2">
      <c r="A105" s="121" t="s">
        <v>25</v>
      </c>
    </row>
    <row r="106" spans="1:1" x14ac:dyDescent="0.2">
      <c r="A106" s="121" t="s">
        <v>26</v>
      </c>
    </row>
    <row r="107" spans="1:1" x14ac:dyDescent="0.2">
      <c r="A107" s="121" t="s">
        <v>27</v>
      </c>
    </row>
    <row r="108" spans="1:1" x14ac:dyDescent="0.2">
      <c r="A108" s="121" t="s">
        <v>28</v>
      </c>
    </row>
  </sheetData>
  <mergeCells count="3">
    <mergeCell ref="A5:A6"/>
    <mergeCell ref="B5:D5"/>
    <mergeCell ref="E5:K5"/>
  </mergeCells>
  <pageMargins left="0.7" right="0.7" top="0.75" bottom="0.75" header="0.3" footer="0.3"/>
  <pageSetup paperSize="9" scale="76" orientation="landscape" verticalDpi="3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A1:L33"/>
  <sheetViews>
    <sheetView showGridLines="0" zoomScale="85" zoomScaleNormal="85" workbookViewId="0"/>
  </sheetViews>
  <sheetFormatPr defaultRowHeight="12.75" x14ac:dyDescent="0.2"/>
  <cols>
    <col min="1" max="1" width="29.5703125" customWidth="1"/>
    <col min="2" max="12" width="15.7109375" customWidth="1"/>
  </cols>
  <sheetData>
    <row r="1" spans="1:6" x14ac:dyDescent="0.2">
      <c r="A1" s="135" t="s">
        <v>131</v>
      </c>
      <c r="B1" s="20"/>
      <c r="C1" s="20"/>
      <c r="D1" s="20"/>
      <c r="E1" s="20"/>
      <c r="F1" s="20"/>
    </row>
    <row r="2" spans="1:6" x14ac:dyDescent="0.2">
      <c r="A2" s="61" t="s">
        <v>215</v>
      </c>
      <c r="B2" s="20"/>
      <c r="C2" s="20"/>
      <c r="D2" s="20"/>
      <c r="E2" s="20"/>
      <c r="F2" s="20"/>
    </row>
    <row r="3" spans="1:6" x14ac:dyDescent="0.2">
      <c r="A3" s="20"/>
      <c r="B3" s="20"/>
      <c r="C3" s="20"/>
      <c r="D3" s="20"/>
      <c r="E3" s="20"/>
      <c r="F3" s="40" t="s">
        <v>66</v>
      </c>
    </row>
    <row r="4" spans="1:6" x14ac:dyDescent="0.2">
      <c r="A4" s="20"/>
      <c r="B4" s="20"/>
      <c r="C4" s="20"/>
      <c r="D4" s="20"/>
      <c r="E4" s="20"/>
      <c r="F4" s="40"/>
    </row>
    <row r="5" spans="1:6" ht="75" customHeight="1" x14ac:dyDescent="0.2">
      <c r="A5" s="67" t="s">
        <v>98</v>
      </c>
      <c r="B5" s="68" t="s">
        <v>99</v>
      </c>
      <c r="C5" s="68" t="s">
        <v>100</v>
      </c>
      <c r="D5" s="68" t="s">
        <v>101</v>
      </c>
      <c r="E5" s="68" t="s">
        <v>102</v>
      </c>
      <c r="F5" s="149" t="s">
        <v>216</v>
      </c>
    </row>
    <row r="6" spans="1:6" x14ac:dyDescent="0.2">
      <c r="A6" s="144"/>
      <c r="B6" s="64"/>
      <c r="C6" s="64"/>
      <c r="D6" s="64"/>
      <c r="E6" s="64"/>
      <c r="F6" s="64"/>
    </row>
    <row r="7" spans="1:6" x14ac:dyDescent="0.2">
      <c r="A7" s="146" t="s">
        <v>203</v>
      </c>
      <c r="B7" s="65">
        <v>20000.34</v>
      </c>
      <c r="C7" s="65">
        <v>20558.980000000003</v>
      </c>
      <c r="D7" s="65">
        <v>17841</v>
      </c>
      <c r="E7" s="65">
        <v>17135.809999999998</v>
      </c>
      <c r="F7" s="65">
        <f>SUM(B7:E7)</f>
        <v>75536.13</v>
      </c>
    </row>
    <row r="8" spans="1:6" x14ac:dyDescent="0.2">
      <c r="A8" s="144" t="s">
        <v>204</v>
      </c>
      <c r="B8" s="66">
        <v>22524.73</v>
      </c>
      <c r="C8" s="66">
        <v>23880.2</v>
      </c>
      <c r="D8" s="66">
        <v>20538.099999999999</v>
      </c>
      <c r="E8" s="66">
        <v>19873.39</v>
      </c>
      <c r="F8" s="66">
        <f t="shared" ref="F8:F17" si="0">SUM(B8:E8)</f>
        <v>86816.42</v>
      </c>
    </row>
    <row r="9" spans="1:6" x14ac:dyDescent="0.2">
      <c r="A9" s="147" t="s">
        <v>205</v>
      </c>
      <c r="B9" s="65">
        <v>25116.077999999998</v>
      </c>
      <c r="C9" s="65">
        <v>24376.666000000001</v>
      </c>
      <c r="D9" s="65">
        <v>22177.114000000001</v>
      </c>
      <c r="E9" s="65">
        <v>22255.512000000002</v>
      </c>
      <c r="F9" s="65">
        <f t="shared" si="0"/>
        <v>93925.37000000001</v>
      </c>
    </row>
    <row r="10" spans="1:6" x14ac:dyDescent="0.2">
      <c r="A10" s="144" t="s">
        <v>1</v>
      </c>
      <c r="B10" s="66">
        <v>35645.21</v>
      </c>
      <c r="C10" s="66">
        <v>36734.601000000002</v>
      </c>
      <c r="D10" s="66">
        <v>34947.851000000002</v>
      </c>
      <c r="E10" s="66">
        <v>34209.730000000003</v>
      </c>
      <c r="F10" s="66">
        <f t="shared" si="0"/>
        <v>141537.39200000002</v>
      </c>
    </row>
    <row r="11" spans="1:6" x14ac:dyDescent="0.2">
      <c r="A11" s="147" t="s">
        <v>206</v>
      </c>
      <c r="B11" s="65">
        <v>17970.98</v>
      </c>
      <c r="C11" s="65">
        <v>18648.89</v>
      </c>
      <c r="D11" s="65">
        <v>15910.660000000002</v>
      </c>
      <c r="E11" s="65">
        <v>16236.550000000003</v>
      </c>
      <c r="F11" s="65">
        <f t="shared" si="0"/>
        <v>68767.08</v>
      </c>
    </row>
    <row r="12" spans="1:6" x14ac:dyDescent="0.2">
      <c r="A12" s="144" t="s">
        <v>207</v>
      </c>
      <c r="B12" s="66">
        <v>17772.701000000001</v>
      </c>
      <c r="C12" s="66">
        <v>16760.025000000001</v>
      </c>
      <c r="D12" s="66">
        <v>16558.753000000001</v>
      </c>
      <c r="E12" s="66">
        <v>16434.362000000001</v>
      </c>
      <c r="F12" s="66">
        <f t="shared" si="0"/>
        <v>67525.841000000015</v>
      </c>
    </row>
    <row r="13" spans="1:6" x14ac:dyDescent="0.2">
      <c r="A13" s="147" t="s">
        <v>208</v>
      </c>
      <c r="B13" s="65">
        <v>12788.812000000002</v>
      </c>
      <c r="C13" s="65">
        <v>12863.343000000001</v>
      </c>
      <c r="D13" s="65">
        <v>12436.912</v>
      </c>
      <c r="E13" s="65">
        <v>12131.070000000002</v>
      </c>
      <c r="F13" s="65">
        <f t="shared" si="0"/>
        <v>50220.137000000002</v>
      </c>
    </row>
    <row r="14" spans="1:6" x14ac:dyDescent="0.2">
      <c r="A14" s="144" t="s">
        <v>209</v>
      </c>
      <c r="B14" s="66">
        <v>17597.66</v>
      </c>
      <c r="C14" s="66">
        <v>17658.502</v>
      </c>
      <c r="D14" s="66">
        <v>14457.797999999999</v>
      </c>
      <c r="E14" s="66">
        <v>14388.061000000002</v>
      </c>
      <c r="F14" s="66">
        <f t="shared" si="0"/>
        <v>64102.020999999993</v>
      </c>
    </row>
    <row r="15" spans="1:6" x14ac:dyDescent="0.2">
      <c r="A15" s="147" t="s">
        <v>210</v>
      </c>
      <c r="B15" s="65">
        <v>17405.101000000002</v>
      </c>
      <c r="C15" s="65">
        <v>18260.364999999998</v>
      </c>
      <c r="D15" s="65">
        <v>15638.612000000001</v>
      </c>
      <c r="E15" s="65">
        <v>15138.25</v>
      </c>
      <c r="F15" s="65">
        <f t="shared" si="0"/>
        <v>66442.328000000009</v>
      </c>
    </row>
    <row r="16" spans="1:6" x14ac:dyDescent="0.2">
      <c r="A16" s="144" t="s">
        <v>211</v>
      </c>
      <c r="B16" s="66">
        <v>18275.987000000001</v>
      </c>
      <c r="C16" s="66">
        <v>18918.264999999999</v>
      </c>
      <c r="D16" s="66">
        <v>16555.703000000001</v>
      </c>
      <c r="E16" s="66">
        <v>16607.522999999997</v>
      </c>
      <c r="F16" s="66">
        <f t="shared" si="0"/>
        <v>70357.478000000003</v>
      </c>
    </row>
    <row r="17" spans="1:12" x14ac:dyDescent="0.2">
      <c r="A17" s="147" t="s">
        <v>212</v>
      </c>
      <c r="B17" s="65">
        <v>19935.404999999999</v>
      </c>
      <c r="C17" s="65">
        <v>19722.7</v>
      </c>
      <c r="D17" s="65">
        <v>17548.2</v>
      </c>
      <c r="E17" s="65">
        <v>18349.329999999998</v>
      </c>
      <c r="F17" s="65">
        <f t="shared" si="0"/>
        <v>75555.634999999995</v>
      </c>
    </row>
    <row r="18" spans="1:12" x14ac:dyDescent="0.2">
      <c r="A18" s="144"/>
      <c r="B18" s="121"/>
      <c r="C18" s="121"/>
      <c r="D18" s="121"/>
      <c r="E18" s="121"/>
      <c r="F18" s="121"/>
    </row>
    <row r="19" spans="1:12" x14ac:dyDescent="0.2">
      <c r="A19" s="147" t="s">
        <v>0</v>
      </c>
      <c r="B19" s="65">
        <f>B7+B8+B10+B14+B15+B17</f>
        <v>133108.446</v>
      </c>
      <c r="C19" s="279">
        <f t="shared" ref="C19:E19" si="1">C7+C8+C10+C14+C15+C17</f>
        <v>136815.34800000003</v>
      </c>
      <c r="D19" s="279">
        <f t="shared" si="1"/>
        <v>120971.561</v>
      </c>
      <c r="E19" s="279">
        <f t="shared" si="1"/>
        <v>119094.571</v>
      </c>
      <c r="F19" s="65">
        <f>F7+F8+F10+F14+F15+F17</f>
        <v>509989.92600000009</v>
      </c>
    </row>
    <row r="20" spans="1:12" x14ac:dyDescent="0.2">
      <c r="A20" s="145" t="s">
        <v>2</v>
      </c>
      <c r="B20" s="66">
        <f>B11+B12</f>
        <v>35743.680999999997</v>
      </c>
      <c r="C20" s="303">
        <f t="shared" ref="C20:E20" si="2">C11+C12</f>
        <v>35408.915000000001</v>
      </c>
      <c r="D20" s="303">
        <f t="shared" si="2"/>
        <v>32469.413</v>
      </c>
      <c r="E20" s="303">
        <f t="shared" si="2"/>
        <v>32670.912000000004</v>
      </c>
      <c r="F20" s="66">
        <f>F11+F12</f>
        <v>136292.92100000003</v>
      </c>
    </row>
    <row r="21" spans="1:12" x14ac:dyDescent="0.2">
      <c r="A21" s="148"/>
      <c r="B21" s="65"/>
      <c r="C21" s="65"/>
      <c r="D21" s="65"/>
      <c r="E21" s="65"/>
      <c r="F21" s="65"/>
    </row>
    <row r="22" spans="1:12" x14ac:dyDescent="0.2">
      <c r="A22" s="151" t="s">
        <v>3</v>
      </c>
      <c r="B22" s="152">
        <v>225033.00399999999</v>
      </c>
      <c r="C22" s="152">
        <v>228382.53700000001</v>
      </c>
      <c r="D22" s="152">
        <v>204610.70299999998</v>
      </c>
      <c r="E22" s="152">
        <v>202759.58800000005</v>
      </c>
      <c r="F22" s="152">
        <f>SUM(F7:F17)</f>
        <v>860785.83199999994</v>
      </c>
    </row>
    <row r="24" spans="1:12" x14ac:dyDescent="0.2">
      <c r="A24" s="15" t="s">
        <v>4</v>
      </c>
      <c r="B24" s="18"/>
      <c r="C24" s="18"/>
      <c r="D24" s="18"/>
      <c r="E24" s="18"/>
      <c r="F24" s="18"/>
    </row>
    <row r="25" spans="1:12" x14ac:dyDescent="0.2">
      <c r="B25" s="18"/>
      <c r="C25" s="18"/>
      <c r="D25" s="18"/>
      <c r="E25" s="18"/>
      <c r="F25" s="18"/>
    </row>
    <row r="26" spans="1:12" x14ac:dyDescent="0.2">
      <c r="A26" s="135" t="s">
        <v>288</v>
      </c>
      <c r="B26" s="20"/>
      <c r="C26" s="20"/>
      <c r="D26" s="20"/>
      <c r="E26" s="20"/>
      <c r="F26" s="20"/>
      <c r="G26" s="20"/>
      <c r="H26" s="20"/>
      <c r="I26" s="20"/>
      <c r="J26" s="20"/>
      <c r="K26" s="20"/>
      <c r="L26" s="121"/>
    </row>
    <row r="27" spans="1:12" x14ac:dyDescent="0.2">
      <c r="A27" s="61" t="s">
        <v>218</v>
      </c>
      <c r="B27" s="20"/>
      <c r="C27" s="20"/>
      <c r="D27" s="20"/>
      <c r="E27" s="20"/>
      <c r="F27" s="20"/>
      <c r="G27" s="20"/>
      <c r="H27" s="20"/>
      <c r="I27" s="20"/>
      <c r="J27" s="20"/>
      <c r="K27" s="20"/>
      <c r="L27" s="121"/>
    </row>
    <row r="28" spans="1:12" x14ac:dyDescent="0.2">
      <c r="A28" s="20"/>
      <c r="B28" s="20"/>
      <c r="C28" s="20"/>
      <c r="D28" s="20"/>
      <c r="E28" s="40"/>
      <c r="F28" s="40"/>
      <c r="G28" s="40"/>
      <c r="H28" s="40"/>
      <c r="I28" s="20"/>
      <c r="J28" s="20"/>
      <c r="L28" s="121"/>
    </row>
    <row r="29" spans="1:12" x14ac:dyDescent="0.2">
      <c r="A29" s="20"/>
      <c r="B29" s="20"/>
      <c r="C29" s="20"/>
      <c r="D29" s="20"/>
      <c r="E29" s="40"/>
      <c r="F29" s="40"/>
      <c r="G29" s="40"/>
      <c r="H29" s="40"/>
      <c r="I29" s="40"/>
      <c r="J29" s="40"/>
      <c r="K29" s="40" t="s">
        <v>66</v>
      </c>
    </row>
    <row r="30" spans="1:12" x14ac:dyDescent="0.2">
      <c r="A30" s="67"/>
      <c r="B30" s="157" t="s">
        <v>34</v>
      </c>
      <c r="C30" s="157" t="s">
        <v>35</v>
      </c>
      <c r="D30" s="157" t="s">
        <v>36</v>
      </c>
      <c r="E30" s="157" t="s">
        <v>37</v>
      </c>
      <c r="F30" s="157" t="s">
        <v>38</v>
      </c>
      <c r="G30" s="157" t="s">
        <v>39</v>
      </c>
      <c r="H30" s="157" t="s">
        <v>40</v>
      </c>
      <c r="I30" s="157" t="s">
        <v>41</v>
      </c>
      <c r="J30" s="157" t="s">
        <v>227</v>
      </c>
      <c r="K30" s="157" t="s">
        <v>217</v>
      </c>
    </row>
    <row r="31" spans="1:12" x14ac:dyDescent="0.2">
      <c r="A31" s="180" t="s">
        <v>3</v>
      </c>
      <c r="B31" s="129">
        <v>938725.52800000005</v>
      </c>
      <c r="C31" s="129">
        <v>928121.69500000007</v>
      </c>
      <c r="D31" s="129">
        <v>879845.8949999999</v>
      </c>
      <c r="E31" s="129">
        <v>875061.53399999999</v>
      </c>
      <c r="F31" s="129">
        <v>870253.80299999996</v>
      </c>
      <c r="G31" s="129">
        <v>834148.67599999998</v>
      </c>
      <c r="H31" s="129">
        <v>803624.08799999999</v>
      </c>
      <c r="I31" s="129">
        <v>814763.679</v>
      </c>
      <c r="J31" s="129">
        <v>839569.41599999997</v>
      </c>
      <c r="K31" s="181">
        <f>F22</f>
        <v>860785.83199999994</v>
      </c>
    </row>
    <row r="32" spans="1:12" s="121" customFormat="1" x14ac:dyDescent="0.2">
      <c r="A32" s="178"/>
      <c r="B32" s="179"/>
      <c r="C32" s="179"/>
      <c r="D32" s="179"/>
      <c r="E32" s="179"/>
      <c r="F32" s="179"/>
      <c r="G32" s="179"/>
      <c r="H32" s="179"/>
      <c r="I32" s="179"/>
      <c r="J32" s="179"/>
      <c r="K32" s="179"/>
    </row>
    <row r="33" spans="1:12" x14ac:dyDescent="0.2">
      <c r="A33" s="142" t="s">
        <v>4</v>
      </c>
      <c r="B33" s="142"/>
      <c r="C33" s="18"/>
      <c r="D33" s="18"/>
      <c r="E33" s="18"/>
      <c r="F33" s="18"/>
      <c r="G33" s="18"/>
      <c r="H33" s="18"/>
      <c r="I33" s="121"/>
      <c r="J33" s="121"/>
      <c r="K33" s="121"/>
      <c r="L33" s="121"/>
    </row>
  </sheetData>
  <phoneticPr fontId="18" type="noConversion"/>
  <pageMargins left="0.7" right="0.7" top="0.75" bottom="0.75" header="0.3" footer="0.3"/>
  <pageSetup paperSize="9" scale="71" orientation="landscape"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C38"/>
  <sheetViews>
    <sheetView showGridLines="0" zoomScale="70" zoomScaleNormal="70" workbookViewId="0">
      <selection activeCell="A25" sqref="A25"/>
    </sheetView>
  </sheetViews>
  <sheetFormatPr defaultRowHeight="15.95" customHeight="1" x14ac:dyDescent="0.2"/>
  <cols>
    <col min="1" max="1" width="224.28515625" customWidth="1"/>
    <col min="2" max="3" width="9.140625" style="12"/>
  </cols>
  <sheetData>
    <row r="1" spans="1:3" ht="15.95" customHeight="1" x14ac:dyDescent="0.25">
      <c r="A1" s="136" t="s">
        <v>85</v>
      </c>
      <c r="B1" s="27" t="s">
        <v>86</v>
      </c>
      <c r="C1" s="27" t="s">
        <v>87</v>
      </c>
    </row>
    <row r="2" spans="1:3" ht="15.95" customHeight="1" x14ac:dyDescent="0.2">
      <c r="A2" s="28" t="str">
        <f ca="1">HYPERLINK("#"&amp;CELL("address",Printing_Guidance!B2),Printing_Guidance!B2)</f>
        <v>Printing Guidance</v>
      </c>
      <c r="B2" s="309">
        <v>4</v>
      </c>
      <c r="C2" s="312"/>
    </row>
    <row r="3" spans="1:3" ht="15.95" customHeight="1" x14ac:dyDescent="0.2">
      <c r="A3" s="28" t="str">
        <f ca="1">HYPERLINK("#"&amp;CELL("address",'Tables1&amp;2'!A1),'Tables1&amp;2'!A1)</f>
        <v>Table 1: Local authority collected municipal waste arisings per quarter by district council and waste management group</v>
      </c>
      <c r="B3" s="309">
        <v>4</v>
      </c>
      <c r="C3" s="313" t="s">
        <v>182</v>
      </c>
    </row>
    <row r="4" spans="1:3" ht="15.95" customHeight="1" x14ac:dyDescent="0.2">
      <c r="A4" s="28" t="str">
        <f ca="1">HYPERLINK("#"&amp;CELL("address",'Tables1&amp;2'!A26),'Tables1&amp;2'!A26)</f>
        <v>Table 2: Local authority collected municipal waste arisings</v>
      </c>
      <c r="B4" s="309">
        <v>5</v>
      </c>
      <c r="C4" s="313" t="s">
        <v>297</v>
      </c>
    </row>
    <row r="5" spans="1:3" ht="15.95" customHeight="1" x14ac:dyDescent="0.2">
      <c r="A5" s="28" t="str">
        <f ca="1">HYPERLINK("#"&amp;CELL("address",Table2a!A1),Table2a!A1)</f>
        <v>Table 2a: Local authority collected (LAC) municipal waste arisings by district council and waste management group</v>
      </c>
      <c r="B5" s="309">
        <v>6</v>
      </c>
      <c r="C5" s="313" t="s">
        <v>182</v>
      </c>
    </row>
    <row r="6" spans="1:3" s="300" customFormat="1" ht="15.95" customHeight="1" x14ac:dyDescent="0.2">
      <c r="A6" s="28" t="str">
        <f ca="1">HYPERLINK("#"&amp;CELL("address",Table2b!A1),Table2b!A1)</f>
        <v>Table 2b: Local authority collected (LAC) municipal waste arisings by collection method by district council and waste management group</v>
      </c>
      <c r="B6" s="309">
        <v>7</v>
      </c>
      <c r="C6" s="313" t="s">
        <v>182</v>
      </c>
    </row>
    <row r="7" spans="1:3" ht="15.95" customHeight="1" x14ac:dyDescent="0.2">
      <c r="A7" s="28" t="str">
        <f ca="1">HYPERLINK("#"&amp;CELL("address",Table3!A1),Table3!A1)</f>
        <v>Table 3: Local authority collected (LAC) municipal waste sent for preparing for reuse, dry recycling, composting, energy recovery and landfill by district council and waste management group</v>
      </c>
      <c r="B7" s="310">
        <v>8</v>
      </c>
      <c r="C7" s="313" t="s">
        <v>183</v>
      </c>
    </row>
    <row r="8" spans="1:3" ht="15.95" customHeight="1" x14ac:dyDescent="0.2">
      <c r="A8" s="28" t="str">
        <f ca="1">HYPERLINK("#"&amp;CELL("address",Table3a!A1),Table3a!A1)</f>
        <v>Table 3a: Percentage of local authority collected (LAC) municipal waste sent for preparing for reuse, dry recycling, composting, energy recovery and landfill by district council and waste management group</v>
      </c>
      <c r="B8" s="310">
        <v>9</v>
      </c>
      <c r="C8" s="313" t="s">
        <v>298</v>
      </c>
    </row>
    <row r="9" spans="1:3" ht="15.95" customHeight="1" x14ac:dyDescent="0.2">
      <c r="A9" s="28" t="str">
        <f ca="1">HYPERLINK("#"&amp;CELL("address",'Tables4&amp;4a'!A1),'Tables4&amp;4a'!A1)</f>
        <v>Table 4: Percentage of local authority collected municipal waste sent for preparing for reuse, dry recycling and composting</v>
      </c>
      <c r="B9" s="310">
        <v>9</v>
      </c>
      <c r="C9" s="313" t="s">
        <v>184</v>
      </c>
    </row>
    <row r="10" spans="1:3" ht="15.95" customHeight="1" x14ac:dyDescent="0.2">
      <c r="A10" s="28" t="str">
        <f ca="1">HYPERLINK("#"&amp;CELL("address",'Tables4&amp;4a'!A14),'Tables4&amp;4a'!A14)</f>
        <v>Table 4a: Percentage of local authority collected municipal waste landfilled</v>
      </c>
      <c r="B10" s="310">
        <v>10</v>
      </c>
      <c r="C10" s="313" t="s">
        <v>185</v>
      </c>
    </row>
    <row r="11" spans="1:3" s="300" customFormat="1" ht="15.95" customHeight="1" x14ac:dyDescent="0.2">
      <c r="A11" s="28" t="str">
        <f ca="1">HYPERLINK("#"&amp;CELL("address",Table5!A1),Table5!A1)</f>
        <v>Table 5: Material types collected for recycling including composting at kerbside, civic amenity sites and bring sites by district council and waste management group</v>
      </c>
      <c r="B11" s="310">
        <v>11</v>
      </c>
      <c r="C11" s="313"/>
    </row>
    <row r="12" spans="1:3" ht="15.95" customHeight="1" x14ac:dyDescent="0.2">
      <c r="A12" s="28" t="str">
        <f ca="1">HYPERLINK("#"&amp;CELL("address",Table6!A1),Table6!A1)</f>
        <v>Table 6: Material types collected for recycling including composting at kerbside by district council and waste management group</v>
      </c>
      <c r="B12" s="310">
        <v>12</v>
      </c>
      <c r="C12" s="313"/>
    </row>
    <row r="13" spans="1:3" ht="15.95" customHeight="1" x14ac:dyDescent="0.2">
      <c r="A13" s="28" t="str">
        <f ca="1">HYPERLINK("#"&amp;CELL("address",Table7!A1),Table7!A1)</f>
        <v>Table 7: Material types collected for recycling including composting at civic amenity sites by district council and waste management group</v>
      </c>
      <c r="B13" s="310">
        <v>13</v>
      </c>
      <c r="C13" s="313"/>
    </row>
    <row r="14" spans="1:3" ht="15.95" customHeight="1" x14ac:dyDescent="0.2">
      <c r="A14" s="28" t="str">
        <f ca="1">HYPERLINK("#"&amp;CELL("address",Table8!A1),Table8!A1)</f>
        <v>Table 8: Material types collected for recycling including composting at bring sites by district council and waste management group</v>
      </c>
      <c r="B14" s="310">
        <v>14</v>
      </c>
      <c r="C14" s="313"/>
    </row>
    <row r="15" spans="1:3" ht="15.95" customHeight="1" x14ac:dyDescent="0.2">
      <c r="A15" s="28" t="str">
        <f ca="1">HYPERLINK("#"&amp;CELL("address",Table9!A1),Table9!A1)</f>
        <v>Table 9: Local authority collected municipal waste sent to materials recovery facilities by district council and waste management group</v>
      </c>
      <c r="B15" s="310">
        <v>15</v>
      </c>
      <c r="C15" s="313"/>
    </row>
    <row r="16" spans="1:3" ht="15.95" customHeight="1" x14ac:dyDescent="0.2">
      <c r="A16" s="28" t="str">
        <f ca="1">HYPERLINK("#"&amp;CELL("address",Table10!A1),Table10!A1)</f>
        <v>Table 10: Material types reported as accepted for recycling and composting by district council and by waste management group</v>
      </c>
      <c r="B16" s="310">
        <v>16</v>
      </c>
      <c r="C16" s="313"/>
    </row>
    <row r="17" spans="1:3" ht="15.95" customHeight="1" x14ac:dyDescent="0.2">
      <c r="A17" s="28" t="str">
        <f ca="1">HYPERLINK("#"&amp;CELL("address",Table11!A1),Table11!A1)</f>
        <v>Table 11: Material types collected for reuse from kerbside, civic amenity and bring sites by district council and waste management group</v>
      </c>
      <c r="B17" s="310">
        <v>17</v>
      </c>
      <c r="C17" s="313"/>
    </row>
    <row r="18" spans="1:3" ht="15.95" customHeight="1" x14ac:dyDescent="0.2">
      <c r="A18" s="28" t="str">
        <f ca="1">HYPERLINK("#"&amp;CELL("address",Table12i!A1),Table12i!A1)</f>
        <v>Table 12i: Sources and categories of local authority collected municipal waste collected for disposal by district council and waste management group</v>
      </c>
      <c r="B18" s="310">
        <v>18</v>
      </c>
      <c r="C18" s="312"/>
    </row>
    <row r="19" spans="1:3" s="121" customFormat="1" ht="15.95" customHeight="1" x14ac:dyDescent="0.2">
      <c r="A19" s="28" t="str">
        <f ca="1">HYPERLINK("#"&amp;CELL("address",Table12ii!A1),Table12ii!A1)</f>
        <v>Table 12ii: Sources and categories of local authority collected municipal waste collected for disposal by district council and waste management group</v>
      </c>
      <c r="B19" s="310">
        <v>19</v>
      </c>
      <c r="C19" s="312"/>
    </row>
    <row r="20" spans="1:3" ht="15.95" customHeight="1" x14ac:dyDescent="0.2">
      <c r="A20" s="28" t="str">
        <f ca="1">HYPERLINK("#"&amp;CELL("address",'Table13&amp;14'!A1),'Table13&amp;14'!A1)</f>
        <v>Table 13: Household waste arisings per quarter by district council and waste management group</v>
      </c>
      <c r="B20" s="310">
        <v>19</v>
      </c>
      <c r="C20" s="308"/>
    </row>
    <row r="21" spans="1:3" ht="15.95" customHeight="1" x14ac:dyDescent="0.2">
      <c r="A21" s="28" t="str">
        <f ca="1">HYPERLINK("#"&amp;CELL("address",'Table13&amp;14'!A26),'Table13&amp;14'!A26)</f>
        <v>Table 14: Household waste arisings</v>
      </c>
      <c r="B21" s="310">
        <v>20</v>
      </c>
      <c r="C21" s="308"/>
    </row>
    <row r="22" spans="1:3" ht="15.95" customHeight="1" x14ac:dyDescent="0.2">
      <c r="A22" s="28" t="str">
        <f ca="1">HYPERLINK("#"&amp;CELL("address",Table15!A1),Table15!A1)</f>
        <v>Table 15: Household waste sent for preparing for reuse, dry recycling, composting and landfill by district council and waste management group</v>
      </c>
      <c r="B22" s="310">
        <v>21</v>
      </c>
      <c r="C22" s="308"/>
    </row>
    <row r="23" spans="1:3" ht="15.95" customHeight="1" x14ac:dyDescent="0.2">
      <c r="A23" s="28" t="str">
        <f ca="1">HYPERLINK("#"&amp;CELL("address",Table15a!A1),Table15a!A1)</f>
        <v>Table 15a: Percentage of household waste sent for preparing for reuse, dry recycling, composting and landfill by district council and waste management group</v>
      </c>
      <c r="B23" s="310">
        <v>22</v>
      </c>
      <c r="C23" s="308" t="s">
        <v>300</v>
      </c>
    </row>
    <row r="24" spans="1:3" ht="15.95" customHeight="1" x14ac:dyDescent="0.2">
      <c r="A24" s="28" t="str">
        <f ca="1">HYPERLINK("#"&amp;CELL("address",'Tables16&amp;16a'!A1),'Tables16&amp;16a'!A1)</f>
        <v xml:space="preserve">Table 16: Percentage of household waste sent for preparing for reuse, dry recycling and composting </v>
      </c>
      <c r="B24" s="310">
        <v>22</v>
      </c>
      <c r="C24" s="308" t="s">
        <v>186</v>
      </c>
    </row>
    <row r="25" spans="1:3" ht="15.95" customHeight="1" x14ac:dyDescent="0.2">
      <c r="A25" s="28" t="str">
        <f ca="1">HYPERLINK("#"&amp;CELL("address",'Tables16&amp;16a'!A14),'Tables16&amp;16a'!A14)</f>
        <v xml:space="preserve">Table 16a: Percentage of household waste landfilled </v>
      </c>
      <c r="B25" s="310">
        <v>23</v>
      </c>
      <c r="C25" s="308" t="s">
        <v>187</v>
      </c>
    </row>
    <row r="26" spans="1:3" ht="15.95" customHeight="1" x14ac:dyDescent="0.2">
      <c r="A26" s="28" t="str">
        <f ca="1">HYPERLINK("#"&amp;CELL("address",'Tables18&amp;19'!A1),'Tables18&amp;19'!A1)</f>
        <v>Table 18: Annual household waste per capita</v>
      </c>
      <c r="B26" s="310">
        <v>24</v>
      </c>
      <c r="C26" s="308" t="s">
        <v>188</v>
      </c>
    </row>
    <row r="27" spans="1:3" ht="15.95" customHeight="1" x14ac:dyDescent="0.2">
      <c r="A27" s="28" t="str">
        <f ca="1">HYPERLINK("#"&amp;CELL("address",'Tables18&amp;19'!A10),'Tables18&amp;19'!A10)</f>
        <v>Table 19: Annual household waste per household</v>
      </c>
      <c r="B27" s="310">
        <v>24</v>
      </c>
      <c r="C27" s="308" t="s">
        <v>189</v>
      </c>
    </row>
    <row r="28" spans="1:3" ht="15.95" customHeight="1" x14ac:dyDescent="0.2">
      <c r="A28" s="28" t="str">
        <f ca="1">HYPERLINK("#"&amp;CELL("address",'Table20&amp;20a'!A1),'Table20&amp;20a'!A1)</f>
        <v>Table 20: Reported biodegradable local authority collected municipal waste sent to landfill by district council and waste management group</v>
      </c>
      <c r="B28" s="310">
        <v>25</v>
      </c>
      <c r="C28" s="308" t="s">
        <v>192</v>
      </c>
    </row>
    <row r="29" spans="1:3" ht="15.95" customHeight="1" x14ac:dyDescent="0.2">
      <c r="A29" s="28" t="str">
        <f ca="1">HYPERLINK("#"&amp;CELL("address",'Table20&amp;20a'!A32),'Table20&amp;20a'!A32)</f>
        <v>Table 20a: Annual biodegradable local authority collected muncipal waste send to landfill</v>
      </c>
      <c r="B29" s="310">
        <v>25</v>
      </c>
      <c r="C29" s="308" t="s">
        <v>192</v>
      </c>
    </row>
    <row r="30" spans="1:3" ht="15.95" customHeight="1" x14ac:dyDescent="0.2">
      <c r="A30" s="28" t="str">
        <f ca="1">HYPERLINK("#"&amp;CELL("address",Table21i!A1),Table21i!A1)</f>
        <v>Table 21i: Capture rates for primary waste categories in household kerbside collected waste by district council and waste management group</v>
      </c>
      <c r="B30" s="310">
        <v>26</v>
      </c>
      <c r="C30" s="308" t="s">
        <v>193</v>
      </c>
    </row>
    <row r="31" spans="1:3" ht="15.95" customHeight="1" x14ac:dyDescent="0.2">
      <c r="A31" s="28" t="str">
        <f ca="1">HYPERLINK("#"&amp;CELL("address",Table21ii!A1),Table21ii!A1)</f>
        <v>Table 21ii: Capture rates for primary waste categories in household kerbside collected waste by district council and waste management group</v>
      </c>
      <c r="B31" s="310">
        <v>27</v>
      </c>
      <c r="C31" s="308" t="s">
        <v>193</v>
      </c>
    </row>
    <row r="32" spans="1:3" ht="15.95" customHeight="1" x14ac:dyDescent="0.2">
      <c r="A32" s="28" t="str">
        <f ca="1">HYPERLINK("#"&amp;CELL("address",Table22!A1),Table22!A1)</f>
        <v>Table 22: Waste from households preparing for reuse, recycling including composting by district council and waste management group</v>
      </c>
      <c r="B32" s="310">
        <v>28</v>
      </c>
      <c r="C32" s="308"/>
    </row>
    <row r="33" spans="1:3" s="300" customFormat="1" ht="15.95" customHeight="1" x14ac:dyDescent="0.2">
      <c r="A33" s="28" t="str">
        <f ca="1">HYPERLINK("#"&amp;CELL("address",'Map1'!A1),'Map1'!A1)</f>
        <v>Map 1: Local authority collected municipal waste sent for preparing for reuse, recycling and composting rate</v>
      </c>
      <c r="B33" s="309">
        <v>29</v>
      </c>
      <c r="C33" s="308"/>
    </row>
    <row r="34" spans="1:3" s="300" customFormat="1" ht="15.95" customHeight="1" x14ac:dyDescent="0.2">
      <c r="A34" s="28" t="str">
        <f ca="1">HYPERLINK("#"&amp;CELL("address",'Map2'!A1),'Map2'!A1)</f>
        <v>Map 2: Household waste sent for preparing for reuse, recycling and composting rate</v>
      </c>
      <c r="B34" s="309">
        <v>30</v>
      </c>
      <c r="C34" s="308"/>
    </row>
    <row r="35" spans="1:3" s="300" customFormat="1" ht="15.95" customHeight="1" x14ac:dyDescent="0.2">
      <c r="A35" s="28" t="str">
        <f ca="1">HYPERLINK("#"&amp;CELL("address",'Map3'!A1),'Map3'!A1)</f>
        <v>Map 3: Household waste arisings per capita</v>
      </c>
      <c r="B35" s="309">
        <v>31</v>
      </c>
      <c r="C35" s="308"/>
    </row>
    <row r="36" spans="1:3" s="300" customFormat="1" ht="15.95" customHeight="1" x14ac:dyDescent="0.2">
      <c r="A36" s="28" t="str">
        <f ca="1">HYPERLINK("#"&amp;CELL("address",'Map4'!A1),'Map4'!A1)</f>
        <v>Map 4: Household waste arisings per household</v>
      </c>
      <c r="B36" s="309">
        <v>32</v>
      </c>
      <c r="C36" s="308"/>
    </row>
    <row r="37" spans="1:3" s="300" customFormat="1" ht="15.95" customHeight="1" x14ac:dyDescent="0.2">
      <c r="A37" s="28" t="str">
        <f ca="1">HYPERLINK("#"&amp;CELL("address",'Map5'!A1),'Map5'!A1)</f>
        <v>Map 5: Biodegradable local authority collected municipal waste, percentage of allowance used</v>
      </c>
      <c r="B37" s="309">
        <v>33</v>
      </c>
      <c r="C37" s="308"/>
    </row>
    <row r="38" spans="1:3" ht="15.95" customHeight="1" x14ac:dyDescent="0.2">
      <c r="A38" s="306" t="str">
        <f ca="1">HYPERLINK("#"&amp;CELL("address",Contact_Details!B2),Contact_Details!B2)</f>
        <v>Contact Details</v>
      </c>
      <c r="B38" s="311">
        <v>34</v>
      </c>
      <c r="C38" s="307"/>
    </row>
  </sheetData>
  <pageMargins left="0.7" right="0.7" top="0.75" bottom="0.75" header="0.3" footer="0.3"/>
  <pageSetup paperSize="9" scale="55" orientation="landscape" verticalDpi="12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pageSetUpPr fitToPage="1"/>
  </sheetPr>
  <dimension ref="A1:IQ30"/>
  <sheetViews>
    <sheetView showGridLines="0" zoomScale="85" zoomScaleNormal="85" workbookViewId="0"/>
  </sheetViews>
  <sheetFormatPr defaultRowHeight="12.75" x14ac:dyDescent="0.2"/>
  <cols>
    <col min="1" max="1" width="31.140625" customWidth="1"/>
    <col min="2" max="7" width="17.140625" customWidth="1"/>
    <col min="10" max="10" width="9.28515625" bestFit="1" customWidth="1"/>
  </cols>
  <sheetData>
    <row r="1" spans="1:251" x14ac:dyDescent="0.2">
      <c r="A1" s="135" t="s">
        <v>132</v>
      </c>
      <c r="B1" s="20"/>
      <c r="C1" s="20"/>
      <c r="D1" s="20"/>
      <c r="E1" s="20"/>
      <c r="F1" s="20"/>
      <c r="G1" s="20"/>
    </row>
    <row r="2" spans="1:251" x14ac:dyDescent="0.2">
      <c r="A2" s="61" t="s">
        <v>215</v>
      </c>
      <c r="B2" s="20"/>
      <c r="C2" s="20"/>
      <c r="D2" s="20"/>
      <c r="E2" s="20"/>
      <c r="F2" s="20"/>
      <c r="G2" s="20"/>
    </row>
    <row r="3" spans="1:251" s="11" customFormat="1" x14ac:dyDescent="0.2">
      <c r="A3" s="44"/>
      <c r="B3" s="44"/>
      <c r="C3" s="44"/>
      <c r="D3" s="44"/>
      <c r="E3" s="44"/>
      <c r="F3" s="44"/>
      <c r="G3" s="70" t="s">
        <v>66</v>
      </c>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c r="DU3" s="44"/>
      <c r="DV3" s="44"/>
      <c r="DW3" s="44"/>
      <c r="DX3" s="44"/>
      <c r="DY3" s="44"/>
      <c r="DZ3" s="44"/>
      <c r="EA3" s="44"/>
      <c r="EB3" s="44"/>
      <c r="EC3" s="44"/>
      <c r="ED3" s="44"/>
      <c r="EE3" s="44"/>
      <c r="EF3" s="44"/>
      <c r="EG3" s="44"/>
      <c r="EH3" s="44"/>
      <c r="EI3" s="44"/>
      <c r="EJ3" s="44"/>
      <c r="EK3" s="44"/>
      <c r="EL3" s="44"/>
      <c r="EM3" s="44"/>
      <c r="EN3" s="44"/>
      <c r="EO3" s="44"/>
      <c r="EP3" s="44"/>
      <c r="EQ3" s="44"/>
      <c r="ER3" s="44"/>
      <c r="ES3" s="44"/>
      <c r="ET3" s="44"/>
      <c r="EU3" s="44"/>
      <c r="EV3" s="44"/>
      <c r="EW3" s="44"/>
      <c r="EX3" s="44"/>
      <c r="EY3" s="44"/>
      <c r="EZ3" s="44"/>
      <c r="FA3" s="44"/>
      <c r="FB3" s="44"/>
      <c r="FC3" s="44"/>
      <c r="FD3" s="44"/>
      <c r="FE3" s="44"/>
      <c r="FF3" s="44"/>
      <c r="FG3" s="44"/>
      <c r="FH3" s="44"/>
      <c r="FI3" s="44"/>
      <c r="FJ3" s="44"/>
      <c r="FK3" s="44"/>
      <c r="FL3" s="44"/>
      <c r="FM3" s="44"/>
      <c r="FN3" s="44"/>
      <c r="FO3" s="44"/>
      <c r="FP3" s="44"/>
      <c r="FQ3" s="44"/>
      <c r="FR3" s="44"/>
      <c r="FS3" s="44"/>
      <c r="FT3" s="44"/>
      <c r="FU3" s="44"/>
      <c r="FV3" s="44"/>
      <c r="FW3" s="44"/>
      <c r="FX3" s="44"/>
      <c r="FY3" s="44"/>
      <c r="FZ3" s="44"/>
      <c r="GA3" s="44"/>
      <c r="GB3" s="44"/>
      <c r="GC3" s="44"/>
      <c r="GD3" s="44"/>
      <c r="GE3" s="44"/>
      <c r="GF3" s="44"/>
      <c r="GG3" s="44"/>
      <c r="GH3" s="44"/>
      <c r="GI3" s="44"/>
      <c r="GJ3" s="44"/>
      <c r="GK3" s="44"/>
      <c r="GL3" s="44"/>
      <c r="GM3" s="44"/>
      <c r="GN3" s="44"/>
      <c r="GO3" s="44"/>
      <c r="GP3" s="44"/>
      <c r="GQ3" s="44"/>
      <c r="GR3" s="44"/>
      <c r="GS3" s="44"/>
      <c r="GT3" s="44"/>
      <c r="GU3" s="44"/>
      <c r="GV3" s="44"/>
      <c r="GW3" s="44"/>
      <c r="GX3" s="44"/>
      <c r="GY3" s="44"/>
      <c r="GZ3" s="44"/>
      <c r="HA3" s="44"/>
      <c r="HB3" s="44"/>
      <c r="HC3" s="44"/>
      <c r="HD3" s="44"/>
      <c r="HE3" s="44"/>
      <c r="HF3" s="44"/>
      <c r="HG3" s="44"/>
      <c r="HH3" s="44"/>
      <c r="HI3" s="44"/>
      <c r="HJ3" s="44"/>
      <c r="HK3" s="44"/>
      <c r="HL3" s="44"/>
      <c r="HM3" s="44"/>
      <c r="HN3" s="44"/>
      <c r="HO3" s="44"/>
      <c r="HP3" s="44"/>
      <c r="HQ3" s="44"/>
      <c r="HR3" s="44"/>
      <c r="HS3" s="44"/>
      <c r="HT3" s="44"/>
      <c r="HU3" s="44"/>
      <c r="HV3" s="44"/>
      <c r="HW3" s="44"/>
      <c r="HX3" s="44"/>
      <c r="HY3" s="44"/>
      <c r="HZ3" s="44"/>
      <c r="IA3" s="44"/>
      <c r="IB3" s="44"/>
      <c r="IC3" s="44"/>
      <c r="ID3" s="44"/>
      <c r="IE3" s="44"/>
      <c r="IF3" s="44"/>
      <c r="IG3" s="44"/>
      <c r="IH3" s="44"/>
      <c r="II3" s="44"/>
      <c r="IJ3" s="44"/>
      <c r="IK3" s="44"/>
      <c r="IL3" s="44"/>
      <c r="IM3" s="44"/>
      <c r="IN3" s="44"/>
      <c r="IO3" s="44"/>
      <c r="IP3" s="44"/>
      <c r="IQ3" s="44"/>
    </row>
    <row r="4" spans="1:251" x14ac:dyDescent="0.2">
      <c r="A4" s="20"/>
      <c r="B4" s="20"/>
      <c r="C4" s="20"/>
      <c r="D4" s="20"/>
      <c r="E4" s="20"/>
      <c r="F4" s="20"/>
      <c r="G4" s="20"/>
    </row>
    <row r="5" spans="1:251" ht="75" customHeight="1" x14ac:dyDescent="0.2">
      <c r="A5" s="67" t="s">
        <v>98</v>
      </c>
      <c r="B5" s="68" t="s">
        <v>134</v>
      </c>
      <c r="C5" s="68" t="s">
        <v>135</v>
      </c>
      <c r="D5" s="68" t="s">
        <v>136</v>
      </c>
      <c r="E5" s="68" t="s">
        <v>137</v>
      </c>
      <c r="F5" s="68" t="s">
        <v>138</v>
      </c>
      <c r="G5" s="68" t="s">
        <v>139</v>
      </c>
    </row>
    <row r="6" spans="1:251" x14ac:dyDescent="0.2">
      <c r="A6" s="144"/>
      <c r="B6" s="66"/>
      <c r="C6" s="66"/>
      <c r="D6" s="66"/>
      <c r="E6" s="66"/>
      <c r="F6" s="66"/>
      <c r="G6" s="66"/>
    </row>
    <row r="7" spans="1:251" x14ac:dyDescent="0.2">
      <c r="A7" s="146" t="s">
        <v>203</v>
      </c>
      <c r="B7" s="71">
        <v>14.2</v>
      </c>
      <c r="C7" s="71">
        <v>15437.224509888511</v>
      </c>
      <c r="D7" s="71">
        <v>19862.347217927563</v>
      </c>
      <c r="E7" s="71">
        <f>SUM(B7:D7)</f>
        <v>35313.771727816071</v>
      </c>
      <c r="F7" s="71">
        <v>31917.655690945187</v>
      </c>
      <c r="G7" s="71">
        <f>'Table13&amp;14'!F7</f>
        <v>75536.13</v>
      </c>
      <c r="I7" s="14"/>
    </row>
    <row r="8" spans="1:251" x14ac:dyDescent="0.2">
      <c r="A8" s="144" t="s">
        <v>204</v>
      </c>
      <c r="B8" s="72">
        <v>116.51</v>
      </c>
      <c r="C8" s="72">
        <v>14871.524730656469</v>
      </c>
      <c r="D8" s="72">
        <v>19919.020866645347</v>
      </c>
      <c r="E8" s="72">
        <f t="shared" ref="E8:E17" si="0">SUM(B8:D8)</f>
        <v>34907.05559730182</v>
      </c>
      <c r="F8" s="72">
        <v>46358.514385802206</v>
      </c>
      <c r="G8" s="72">
        <f>'Table13&amp;14'!F8</f>
        <v>86816.42</v>
      </c>
    </row>
    <row r="9" spans="1:251" x14ac:dyDescent="0.2">
      <c r="A9" s="147" t="s">
        <v>205</v>
      </c>
      <c r="B9" s="71">
        <v>96.182999999999993</v>
      </c>
      <c r="C9" s="71">
        <v>21977.804484710927</v>
      </c>
      <c r="D9" s="71">
        <v>23026.962</v>
      </c>
      <c r="E9" s="71">
        <f t="shared" si="0"/>
        <v>45100.949484710931</v>
      </c>
      <c r="F9" s="71">
        <v>17677.883785201077</v>
      </c>
      <c r="G9" s="71">
        <f>'Table13&amp;14'!F9</f>
        <v>93925.37000000001</v>
      </c>
    </row>
    <row r="10" spans="1:251" x14ac:dyDescent="0.2">
      <c r="A10" s="144" t="s">
        <v>1</v>
      </c>
      <c r="B10" s="72">
        <v>139.12</v>
      </c>
      <c r="C10" s="72">
        <v>35957.004142400379</v>
      </c>
      <c r="D10" s="72">
        <v>20536.171770976904</v>
      </c>
      <c r="E10" s="72">
        <f t="shared" si="0"/>
        <v>56632.295913377282</v>
      </c>
      <c r="F10" s="72">
        <v>56551.968442872123</v>
      </c>
      <c r="G10" s="72">
        <f>'Table13&amp;14'!F10</f>
        <v>141537.39200000002</v>
      </c>
    </row>
    <row r="11" spans="1:251" x14ac:dyDescent="0.2">
      <c r="A11" s="147" t="s">
        <v>206</v>
      </c>
      <c r="B11" s="71">
        <v>121.19</v>
      </c>
      <c r="C11" s="71">
        <v>14993.772850874639</v>
      </c>
      <c r="D11" s="71">
        <v>11541.98</v>
      </c>
      <c r="E11" s="71">
        <f t="shared" si="0"/>
        <v>26656.942850874639</v>
      </c>
      <c r="F11" s="71">
        <v>27046.165250516646</v>
      </c>
      <c r="G11" s="71">
        <f>'Table13&amp;14'!F11</f>
        <v>68767.08</v>
      </c>
    </row>
    <row r="12" spans="1:251" x14ac:dyDescent="0.2">
      <c r="A12" s="144" t="s">
        <v>207</v>
      </c>
      <c r="B12" s="72">
        <v>75.804000000000002</v>
      </c>
      <c r="C12" s="72">
        <v>17118.535390202487</v>
      </c>
      <c r="D12" s="72">
        <v>5308.1718286460482</v>
      </c>
      <c r="E12" s="72">
        <f t="shared" si="0"/>
        <v>22502.511218848536</v>
      </c>
      <c r="F12" s="72">
        <v>19177.499176640718</v>
      </c>
      <c r="G12" s="72">
        <f>'Table13&amp;14'!F12</f>
        <v>67525.841000000015</v>
      </c>
    </row>
    <row r="13" spans="1:251" x14ac:dyDescent="0.2">
      <c r="A13" s="147" t="s">
        <v>208</v>
      </c>
      <c r="B13" s="71">
        <v>22.283000000000001</v>
      </c>
      <c r="C13" s="71">
        <v>14566.652291947252</v>
      </c>
      <c r="D13" s="71">
        <v>8277.6400000000012</v>
      </c>
      <c r="E13" s="71">
        <f t="shared" si="0"/>
        <v>22866.575291947251</v>
      </c>
      <c r="F13" s="71">
        <v>26782.025482459732</v>
      </c>
      <c r="G13" s="71">
        <f>'Table13&amp;14'!F13</f>
        <v>50220.137000000002</v>
      </c>
    </row>
    <row r="14" spans="1:251" x14ac:dyDescent="0.2">
      <c r="A14" s="144" t="s">
        <v>209</v>
      </c>
      <c r="B14" s="72">
        <v>35.46</v>
      </c>
      <c r="C14" s="72">
        <v>10876.760339682723</v>
      </c>
      <c r="D14" s="72">
        <v>15917.59531159506</v>
      </c>
      <c r="E14" s="72">
        <f t="shared" si="0"/>
        <v>26829.815651277782</v>
      </c>
      <c r="F14" s="72">
        <v>32398.606870223855</v>
      </c>
      <c r="G14" s="72">
        <f>'Table13&amp;14'!F14</f>
        <v>64102.020999999993</v>
      </c>
    </row>
    <row r="15" spans="1:251" x14ac:dyDescent="0.2">
      <c r="A15" s="147" t="s">
        <v>210</v>
      </c>
      <c r="B15" s="71">
        <v>45.75</v>
      </c>
      <c r="C15" s="71">
        <v>11861.72000357895</v>
      </c>
      <c r="D15" s="71">
        <v>16614.77</v>
      </c>
      <c r="E15" s="71">
        <f t="shared" si="0"/>
        <v>28522.240003578951</v>
      </c>
      <c r="F15" s="71">
        <v>32338.621220042576</v>
      </c>
      <c r="G15" s="71">
        <f>'Table13&amp;14'!F15</f>
        <v>66442.328000000009</v>
      </c>
    </row>
    <row r="16" spans="1:251" x14ac:dyDescent="0.2">
      <c r="A16" s="144" t="s">
        <v>211</v>
      </c>
      <c r="B16" s="72">
        <v>0</v>
      </c>
      <c r="C16" s="72">
        <v>16021.316861460724</v>
      </c>
      <c r="D16" s="72">
        <v>18907.842000000001</v>
      </c>
      <c r="E16" s="72">
        <f t="shared" si="0"/>
        <v>34929.158861460724</v>
      </c>
      <c r="F16" s="72">
        <v>26745.180895253645</v>
      </c>
      <c r="G16" s="72">
        <f>'Table13&amp;14'!F16</f>
        <v>70357.478000000003</v>
      </c>
    </row>
    <row r="17" spans="1:10" x14ac:dyDescent="0.2">
      <c r="A17" s="147" t="s">
        <v>212</v>
      </c>
      <c r="B17" s="71">
        <v>15.219999999999999</v>
      </c>
      <c r="C17" s="71">
        <v>17425.824477900307</v>
      </c>
      <c r="D17" s="71">
        <v>11944.21</v>
      </c>
      <c r="E17" s="71">
        <f t="shared" si="0"/>
        <v>29385.254477900307</v>
      </c>
      <c r="F17" s="71">
        <v>25138.48374039997</v>
      </c>
      <c r="G17" s="71">
        <f>'Table13&amp;14'!F17</f>
        <v>75555.634999999995</v>
      </c>
    </row>
    <row r="18" spans="1:10" x14ac:dyDescent="0.2">
      <c r="A18" s="144"/>
      <c r="B18" s="72"/>
      <c r="C18" s="72"/>
      <c r="D18" s="72"/>
      <c r="E18" s="72"/>
      <c r="F18" s="72"/>
      <c r="G18" s="72"/>
    </row>
    <row r="19" spans="1:10" x14ac:dyDescent="0.2">
      <c r="A19" s="147" t="s">
        <v>0</v>
      </c>
      <c r="B19" s="71">
        <f>B7+B8+B10+B14+B15+B17</f>
        <v>366.26</v>
      </c>
      <c r="C19" s="304">
        <f t="shared" ref="C19:F19" si="1">C7+C8+C10+C14+C15+C17</f>
        <v>106430.05820410734</v>
      </c>
      <c r="D19" s="304">
        <f t="shared" si="1"/>
        <v>104794.11516714486</v>
      </c>
      <c r="E19" s="304">
        <f t="shared" si="1"/>
        <v>211590.43337125221</v>
      </c>
      <c r="F19" s="304">
        <f t="shared" si="1"/>
        <v>224703.85035028594</v>
      </c>
      <c r="G19" s="71">
        <f>'Table13&amp;14'!F19</f>
        <v>509989.92600000009</v>
      </c>
    </row>
    <row r="20" spans="1:10" x14ac:dyDescent="0.2">
      <c r="A20" s="145" t="s">
        <v>2</v>
      </c>
      <c r="B20" s="72">
        <f>B11+B12</f>
        <v>196.994</v>
      </c>
      <c r="C20" s="72">
        <f t="shared" ref="C20:F20" si="2">C11+C12</f>
        <v>32112.308241077124</v>
      </c>
      <c r="D20" s="72">
        <f t="shared" si="2"/>
        <v>16850.151828646049</v>
      </c>
      <c r="E20" s="72">
        <f t="shared" si="2"/>
        <v>49159.454069723171</v>
      </c>
      <c r="F20" s="72">
        <f t="shared" si="2"/>
        <v>46223.66442715736</v>
      </c>
      <c r="G20" s="72">
        <f t="shared" ref="G20" si="3">G11+G12</f>
        <v>136292.92100000003</v>
      </c>
    </row>
    <row r="21" spans="1:10" x14ac:dyDescent="0.2">
      <c r="A21" s="148"/>
      <c r="B21" s="71"/>
      <c r="C21" s="71"/>
      <c r="D21" s="71"/>
      <c r="E21" s="71"/>
      <c r="F21" s="71"/>
      <c r="G21" s="71"/>
      <c r="J21" s="14"/>
    </row>
    <row r="22" spans="1:10" x14ac:dyDescent="0.2">
      <c r="A22" s="155" t="s">
        <v>3</v>
      </c>
      <c r="B22" s="154">
        <f t="shared" ref="B22:F22" si="4">SUM(B7:B17)</f>
        <v>681.72000000000014</v>
      </c>
      <c r="C22" s="154">
        <f t="shared" si="4"/>
        <v>191108.14008330335</v>
      </c>
      <c r="D22" s="154">
        <f t="shared" si="4"/>
        <v>171856.7109957909</v>
      </c>
      <c r="E22" s="154">
        <f t="shared" si="4"/>
        <v>363646.57107909431</v>
      </c>
      <c r="F22" s="154">
        <f t="shared" si="4"/>
        <v>342132.60494035773</v>
      </c>
      <c r="G22" s="154">
        <f>'Table13&amp;14'!F22</f>
        <v>860785.83199999994</v>
      </c>
    </row>
    <row r="23" spans="1:10" x14ac:dyDescent="0.2">
      <c r="A23" s="41"/>
      <c r="B23" s="20"/>
      <c r="C23" s="20"/>
      <c r="D23" s="20"/>
      <c r="E23" s="20"/>
      <c r="F23" s="20"/>
      <c r="G23" s="20"/>
    </row>
    <row r="24" spans="1:10" x14ac:dyDescent="0.2">
      <c r="A24" s="20" t="s">
        <v>4</v>
      </c>
      <c r="B24" s="20"/>
      <c r="C24" s="20"/>
      <c r="D24" s="20"/>
      <c r="E24" s="20"/>
      <c r="F24" s="20"/>
      <c r="G24" s="20"/>
    </row>
    <row r="25" spans="1:10" x14ac:dyDescent="0.2">
      <c r="A25" s="20"/>
      <c r="B25" s="20"/>
      <c r="C25" s="20"/>
      <c r="D25" s="20"/>
      <c r="E25" s="20"/>
      <c r="F25" s="20"/>
      <c r="G25" s="20"/>
    </row>
    <row r="26" spans="1:10" ht="12.75" customHeight="1" x14ac:dyDescent="0.2">
      <c r="A26" s="119" t="s">
        <v>165</v>
      </c>
      <c r="B26" s="93"/>
      <c r="C26" s="93"/>
      <c r="D26" s="93"/>
      <c r="E26" s="93"/>
      <c r="F26" s="93"/>
      <c r="G26" s="93"/>
    </row>
    <row r="27" spans="1:10" x14ac:dyDescent="0.2">
      <c r="A27" s="118" t="s">
        <v>147</v>
      </c>
      <c r="B27" s="93"/>
      <c r="C27" s="93"/>
      <c r="D27" s="93"/>
      <c r="E27" s="93"/>
      <c r="F27" s="93"/>
      <c r="G27" s="93"/>
    </row>
    <row r="28" spans="1:10" x14ac:dyDescent="0.2">
      <c r="A28" s="11"/>
      <c r="B28" s="11"/>
      <c r="C28" s="11"/>
      <c r="D28" s="11"/>
      <c r="E28" s="11"/>
      <c r="F28" s="11"/>
      <c r="G28" s="11"/>
    </row>
    <row r="29" spans="1:10" x14ac:dyDescent="0.2">
      <c r="A29" s="11"/>
      <c r="B29" s="11"/>
      <c r="C29" s="11"/>
      <c r="D29" s="11"/>
      <c r="E29" s="11"/>
      <c r="F29" s="11"/>
      <c r="G29" s="11"/>
    </row>
    <row r="30" spans="1:10" x14ac:dyDescent="0.2">
      <c r="A30" s="11"/>
      <c r="B30" s="11"/>
      <c r="C30" s="11"/>
      <c r="D30" s="11"/>
      <c r="E30" s="11"/>
      <c r="F30" s="11"/>
      <c r="G30" s="11"/>
    </row>
  </sheetData>
  <phoneticPr fontId="18" type="noConversion"/>
  <pageMargins left="0.7" right="0.7" top="0.75" bottom="0.75" header="0.3" footer="0.3"/>
  <pageSetup paperSize="9" scale="99" orientation="landscape" verticalDpi="3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L41"/>
  <sheetViews>
    <sheetView showGridLines="0" zoomScale="85" zoomScaleNormal="85" workbookViewId="0"/>
  </sheetViews>
  <sheetFormatPr defaultRowHeight="12.75" x14ac:dyDescent="0.2"/>
  <cols>
    <col min="1" max="1" width="34.42578125" customWidth="1"/>
    <col min="2" max="12" width="15.7109375" customWidth="1"/>
  </cols>
  <sheetData>
    <row r="1" spans="1:7" x14ac:dyDescent="0.2">
      <c r="A1" s="234" t="s">
        <v>291</v>
      </c>
      <c r="B1" s="20"/>
      <c r="C1" s="20"/>
      <c r="D1" s="20"/>
      <c r="E1" s="20"/>
      <c r="F1" s="20"/>
      <c r="G1" s="20"/>
    </row>
    <row r="2" spans="1:7" x14ac:dyDescent="0.2">
      <c r="A2" s="150" t="s">
        <v>215</v>
      </c>
      <c r="B2" s="20"/>
      <c r="C2" s="20"/>
      <c r="D2" s="20"/>
      <c r="E2" s="20"/>
      <c r="F2" s="20"/>
      <c r="G2" s="20"/>
    </row>
    <row r="3" spans="1:7" x14ac:dyDescent="0.2">
      <c r="A3" s="62"/>
      <c r="B3" s="20"/>
      <c r="C3" s="20"/>
      <c r="D3" s="20"/>
      <c r="E3" s="20"/>
      <c r="F3" s="40" t="s">
        <v>115</v>
      </c>
    </row>
    <row r="4" spans="1:7" x14ac:dyDescent="0.2">
      <c r="A4" s="20"/>
      <c r="B4" s="40"/>
      <c r="C4" s="52"/>
      <c r="D4" s="53"/>
      <c r="E4" s="94" t="s">
        <v>145</v>
      </c>
      <c r="F4" s="94" t="s">
        <v>65</v>
      </c>
    </row>
    <row r="5" spans="1:7" ht="75" customHeight="1" x14ac:dyDescent="0.2">
      <c r="A5" s="67" t="s">
        <v>98</v>
      </c>
      <c r="B5" s="68" t="s">
        <v>140</v>
      </c>
      <c r="C5" s="68" t="s">
        <v>141</v>
      </c>
      <c r="D5" s="68" t="s">
        <v>142</v>
      </c>
      <c r="E5" s="68" t="s">
        <v>143</v>
      </c>
      <c r="F5" s="68" t="s">
        <v>144</v>
      </c>
    </row>
    <row r="6" spans="1:7" x14ac:dyDescent="0.2">
      <c r="A6" s="144"/>
      <c r="B6" s="64"/>
      <c r="C6" s="64"/>
      <c r="D6" s="64"/>
      <c r="E6" s="64"/>
      <c r="F6" s="64"/>
    </row>
    <row r="7" spans="1:7" x14ac:dyDescent="0.2">
      <c r="A7" s="146" t="s">
        <v>203</v>
      </c>
      <c r="B7" s="73">
        <f>100*Table15!B7/Table15!$G7</f>
        <v>1.8798950912629491E-2</v>
      </c>
      <c r="C7" s="73">
        <f>100*Table15!C7/Table15!$G7</f>
        <v>20.436875055537673</v>
      </c>
      <c r="D7" s="73">
        <f>100*Table15!D7/Table15!$G7</f>
        <v>26.295161292917129</v>
      </c>
      <c r="E7" s="73">
        <f>100*Table15!E7/Table15!$G7</f>
        <v>46.750835299367431</v>
      </c>
      <c r="F7" s="73">
        <f>100*Table15!F7/Table15!$G7</f>
        <v>42.254819900020273</v>
      </c>
    </row>
    <row r="8" spans="1:7" x14ac:dyDescent="0.2">
      <c r="A8" s="144" t="s">
        <v>204</v>
      </c>
      <c r="B8" s="74">
        <f>100*Table15!B8/Table15!$G8</f>
        <v>0.13420272340186337</v>
      </c>
      <c r="C8" s="74">
        <f>100*Table15!C8/Table15!$G8</f>
        <v>17.12985254477951</v>
      </c>
      <c r="D8" s="74">
        <f>100*Table15!D8/Table15!$G8</f>
        <v>22.943840424018113</v>
      </c>
      <c r="E8" s="74">
        <f>100*Table15!E8/Table15!$G8</f>
        <v>40.207895692199493</v>
      </c>
      <c r="F8" s="74">
        <f>100*Table15!F8/Table15!$G8</f>
        <v>53.398325323483974</v>
      </c>
    </row>
    <row r="9" spans="1:7" x14ac:dyDescent="0.2">
      <c r="A9" s="147" t="s">
        <v>205</v>
      </c>
      <c r="B9" s="73">
        <f>100*Table15!B9/Table15!$G9</f>
        <v>0.10240364238117985</v>
      </c>
      <c r="C9" s="73">
        <f>100*Table15!C9/Table15!$G9</f>
        <v>23.399220556395917</v>
      </c>
      <c r="D9" s="73">
        <f>100*Table15!D9/Table15!$G9</f>
        <v>24.51623240877305</v>
      </c>
      <c r="E9" s="73">
        <f>100*Table15!E9/Table15!$G9</f>
        <v>48.017856607550158</v>
      </c>
      <c r="F9" s="73">
        <f>100*Table15!F9/Table15!$G9</f>
        <v>18.821202179135494</v>
      </c>
    </row>
    <row r="10" spans="1:7" x14ac:dyDescent="0.2">
      <c r="A10" s="144" t="s">
        <v>1</v>
      </c>
      <c r="B10" s="74">
        <f>100*Table15!B10/Table15!$G10</f>
        <v>9.8292047093816726E-2</v>
      </c>
      <c r="C10" s="74">
        <f>100*Table15!C10/Table15!$G10</f>
        <v>25.404597070999003</v>
      </c>
      <c r="D10" s="74">
        <f>100*Table15!D10/Table15!$G10</f>
        <v>14.509361435017045</v>
      </c>
      <c r="E10" s="74">
        <f>100*Table15!E10/Table15!$G10</f>
        <v>40.012250553109865</v>
      </c>
      <c r="F10" s="74">
        <f>100*Table15!F10/Table15!$G10</f>
        <v>39.955497020089297</v>
      </c>
    </row>
    <row r="11" spans="1:7" x14ac:dyDescent="0.2">
      <c r="A11" s="147" t="s">
        <v>206</v>
      </c>
      <c r="B11" s="73">
        <f>100*Table15!B11/Table15!$G11</f>
        <v>0.17623258105477213</v>
      </c>
      <c r="C11" s="73">
        <f>100*Table15!C11/Table15!$G11</f>
        <v>21.803707312968122</v>
      </c>
      <c r="D11" s="73">
        <f>100*Table15!D11/Table15!$G11</f>
        <v>16.784164748597728</v>
      </c>
      <c r="E11" s="73">
        <f>100*Table15!E11/Table15!$G11</f>
        <v>38.764104642620623</v>
      </c>
      <c r="F11" s="73">
        <f>100*Table15!F11/Table15!$G11</f>
        <v>39.330105699582774</v>
      </c>
    </row>
    <row r="12" spans="1:7" x14ac:dyDescent="0.2">
      <c r="A12" s="144" t="s">
        <v>207</v>
      </c>
      <c r="B12" s="74">
        <f>100*Table15!B12/Table15!$G12</f>
        <v>0.11225924605663185</v>
      </c>
      <c r="C12" s="74">
        <f>100*Table15!C12/Table15!$G12</f>
        <v>25.351088023031782</v>
      </c>
      <c r="D12" s="74">
        <f>100*Table15!D12/Table15!$G12</f>
        <v>7.8609488605200006</v>
      </c>
      <c r="E12" s="74">
        <f>100*Table15!E12/Table15!$G12</f>
        <v>33.324296129608413</v>
      </c>
      <c r="F12" s="74">
        <f>100*Table15!F12/Table15!$G12</f>
        <v>28.400237438939431</v>
      </c>
    </row>
    <row r="13" spans="1:7" x14ac:dyDescent="0.2">
      <c r="A13" s="147" t="s">
        <v>208</v>
      </c>
      <c r="B13" s="73">
        <f>100*Table15!B13/Table15!$G13</f>
        <v>4.4370647575095228E-2</v>
      </c>
      <c r="C13" s="73">
        <f>100*Table15!C13/Table15!$G13</f>
        <v>29.005600466496638</v>
      </c>
      <c r="D13" s="73">
        <f>100*Table15!D13/Table15!$G13</f>
        <v>16.482710909370876</v>
      </c>
      <c r="E13" s="73">
        <f>100*Table15!E13/Table15!$G13</f>
        <v>45.532682023442611</v>
      </c>
      <c r="F13" s="73">
        <f>100*Table15!F13/Table15!$G13</f>
        <v>53.329256115847976</v>
      </c>
    </row>
    <row r="14" spans="1:7" x14ac:dyDescent="0.2">
      <c r="A14" s="144" t="s">
        <v>209</v>
      </c>
      <c r="B14" s="74">
        <f>100*Table15!B14/Table15!$G14</f>
        <v>5.5318068676805061E-2</v>
      </c>
      <c r="C14" s="74">
        <f>100*Table15!C14/Table15!$G14</f>
        <v>16.967889888655343</v>
      </c>
      <c r="D14" s="74">
        <f>100*Table15!D14/Table15!$G14</f>
        <v>24.831659069836597</v>
      </c>
      <c r="E14" s="74">
        <f>100*Table15!E14/Table15!$G14</f>
        <v>41.854867027168744</v>
      </c>
      <c r="F14" s="74">
        <f>100*Table15!F14/Table15!$G14</f>
        <v>50.542254931749902</v>
      </c>
    </row>
    <row r="15" spans="1:7" x14ac:dyDescent="0.2">
      <c r="A15" s="147" t="s">
        <v>210</v>
      </c>
      <c r="B15" s="73">
        <f>100*Table15!B15/Table15!$G15</f>
        <v>6.8856708332074093E-2</v>
      </c>
      <c r="C15" s="73">
        <f>100*Table15!C15/Table15!$G15</f>
        <v>17.852655619741302</v>
      </c>
      <c r="D15" s="73">
        <f>100*Table15!D15/Table15!$G15</f>
        <v>25.006303210808625</v>
      </c>
      <c r="E15" s="73">
        <f>100*Table15!E15/Table15!$G15</f>
        <v>42.927815538882001</v>
      </c>
      <c r="F15" s="73">
        <f>100*Table15!F15/Table15!$G15</f>
        <v>48.671716048303679</v>
      </c>
    </row>
    <row r="16" spans="1:7" x14ac:dyDescent="0.2">
      <c r="A16" s="144" t="s">
        <v>211</v>
      </c>
      <c r="B16" s="74">
        <f>100*Table15!B16/Table15!$G16</f>
        <v>0</v>
      </c>
      <c r="C16" s="74">
        <f>100*Table15!C16/Table15!$G16</f>
        <v>22.771306358452364</v>
      </c>
      <c r="D16" s="74">
        <f>100*Table15!D16/Table15!$G16</f>
        <v>26.873962139461565</v>
      </c>
      <c r="E16" s="74">
        <f>100*Table15!E16/Table15!$G16</f>
        <v>49.645268497913925</v>
      </c>
      <c r="F16" s="74">
        <f>100*Table15!F16/Table15!$G16</f>
        <v>38.013274005150727</v>
      </c>
    </row>
    <row r="17" spans="1:12" x14ac:dyDescent="0.2">
      <c r="A17" s="147" t="s">
        <v>212</v>
      </c>
      <c r="B17" s="73">
        <f>100*Table15!B17/Table15!$G17</f>
        <v>2.0144096466133864E-2</v>
      </c>
      <c r="C17" s="73">
        <f>100*Table15!C17/Table15!$G17</f>
        <v>23.063566970088079</v>
      </c>
      <c r="D17" s="73">
        <f>100*Table15!D17/Table15!$G17</f>
        <v>15.808496613124886</v>
      </c>
      <c r="E17" s="73">
        <f>100*Table15!E17/Table15!$G17</f>
        <v>38.892207679679103</v>
      </c>
      <c r="F17" s="73">
        <f>100*Table15!F17/Table15!$G17</f>
        <v>33.271487613597543</v>
      </c>
    </row>
    <row r="18" spans="1:12" x14ac:dyDescent="0.2">
      <c r="A18" s="144"/>
      <c r="B18" s="74"/>
      <c r="C18" s="74"/>
      <c r="D18" s="74"/>
      <c r="E18" s="74"/>
      <c r="F18" s="74"/>
    </row>
    <row r="19" spans="1:12" x14ac:dyDescent="0.2">
      <c r="A19" s="147" t="s">
        <v>0</v>
      </c>
      <c r="B19" s="73">
        <f>100*Table15!B19/Table15!$G19</f>
        <v>7.1817104873557816E-2</v>
      </c>
      <c r="C19" s="73">
        <f>100*Table15!C19/Table15!$G19</f>
        <v>20.869051088689019</v>
      </c>
      <c r="D19" s="73">
        <f>100*Table15!D19/Table15!$G19</f>
        <v>20.548271607848356</v>
      </c>
      <c r="E19" s="73">
        <f>100*Table15!E19/Table15!$G19</f>
        <v>41.489139801410928</v>
      </c>
      <c r="F19" s="73">
        <f>100*Table15!F19/Table15!$G19</f>
        <v>44.06044882350988</v>
      </c>
    </row>
    <row r="20" spans="1:12" x14ac:dyDescent="0.2">
      <c r="A20" s="145" t="s">
        <v>2</v>
      </c>
      <c r="B20" s="74">
        <f>100*Table15!B20/Table15!$G20</f>
        <v>0.14453722068220987</v>
      </c>
      <c r="C20" s="74">
        <f>100*Table15!C20/Table15!$G20</f>
        <v>23.56124441787928</v>
      </c>
      <c r="D20" s="74">
        <f>100*Table15!D20/Table15!$G20</f>
        <v>12.363189302139945</v>
      </c>
      <c r="E20" s="74">
        <f>100*Table15!E20/Table15!$G20</f>
        <v>36.068970940701433</v>
      </c>
      <c r="F20" s="74">
        <f>100*Table15!F20/Table15!$G20</f>
        <v>33.914941501002353</v>
      </c>
    </row>
    <row r="21" spans="1:12" x14ac:dyDescent="0.2">
      <c r="A21" s="148"/>
      <c r="B21" s="65"/>
      <c r="C21" s="65"/>
      <c r="D21" s="73"/>
      <c r="E21" s="65"/>
      <c r="F21" s="73"/>
    </row>
    <row r="22" spans="1:12" x14ac:dyDescent="0.2">
      <c r="A22" s="151" t="s">
        <v>3</v>
      </c>
      <c r="B22" s="153">
        <f>100*Table15!B22/Table15!$G22</f>
        <v>7.9197400172822563E-2</v>
      </c>
      <c r="C22" s="153">
        <f>100*Table15!C22/Table15!$G22</f>
        <v>22.201589870417774</v>
      </c>
      <c r="D22" s="153">
        <f>100*Table15!D22/Table15!$G22</f>
        <v>19.965095219619148</v>
      </c>
      <c r="E22" s="153">
        <f>100*Table15!E22/Table15!$G22</f>
        <v>42.245882490209759</v>
      </c>
      <c r="F22" s="153">
        <f>100*Table15!F22/Table15!$G22</f>
        <v>39.746542313019596</v>
      </c>
    </row>
    <row r="23" spans="1:12" x14ac:dyDescent="0.2">
      <c r="A23" s="51"/>
      <c r="B23" s="20"/>
      <c r="C23" s="20"/>
      <c r="D23" s="20"/>
      <c r="E23" s="20"/>
      <c r="F23" s="20"/>
    </row>
    <row r="24" spans="1:12" x14ac:dyDescent="0.2">
      <c r="A24" s="51" t="s">
        <v>4</v>
      </c>
      <c r="B24" s="20"/>
      <c r="C24" s="20"/>
      <c r="D24" s="20"/>
      <c r="E24" s="20"/>
      <c r="F24" s="20"/>
    </row>
    <row r="25" spans="1:12" x14ac:dyDescent="0.2">
      <c r="A25" s="20"/>
      <c r="B25" s="20"/>
      <c r="C25" s="20"/>
      <c r="D25" s="20"/>
      <c r="E25" s="20"/>
      <c r="F25" s="20"/>
      <c r="G25" s="20"/>
    </row>
    <row r="26" spans="1:12" x14ac:dyDescent="0.2">
      <c r="A26" s="120" t="s">
        <v>166</v>
      </c>
      <c r="B26" s="20"/>
      <c r="C26" s="20"/>
      <c r="D26" s="20"/>
      <c r="E26" s="20"/>
      <c r="F26" s="20"/>
      <c r="G26" s="20"/>
    </row>
    <row r="27" spans="1:12" x14ac:dyDescent="0.2">
      <c r="A27" s="126" t="s">
        <v>168</v>
      </c>
      <c r="B27" s="43"/>
      <c r="C27" s="43"/>
      <c r="D27" s="43"/>
      <c r="E27" s="43"/>
      <c r="F27" s="43"/>
      <c r="G27" s="43"/>
    </row>
    <row r="28" spans="1:12" x14ac:dyDescent="0.2">
      <c r="A28" s="124" t="s">
        <v>167</v>
      </c>
      <c r="B28" s="43"/>
      <c r="C28" s="43"/>
      <c r="D28" s="43"/>
      <c r="E28" s="43"/>
      <c r="F28" s="43"/>
      <c r="G28" s="43"/>
    </row>
    <row r="29" spans="1:12" x14ac:dyDescent="0.2">
      <c r="B29" s="18"/>
      <c r="C29" s="18"/>
      <c r="D29" s="18"/>
      <c r="E29" s="18"/>
      <c r="F29" s="18"/>
      <c r="G29" s="18"/>
    </row>
    <row r="30" spans="1:12" x14ac:dyDescent="0.2">
      <c r="L30" s="121"/>
    </row>
    <row r="31" spans="1:12" x14ac:dyDescent="0.2">
      <c r="L31" s="121"/>
    </row>
    <row r="38" s="238" customFormat="1" x14ac:dyDescent="0.2"/>
    <row r="39" s="238" customFormat="1" x14ac:dyDescent="0.2"/>
    <row r="40" s="238" customFormat="1" x14ac:dyDescent="0.2"/>
    <row r="41" s="238" customFormat="1" x14ac:dyDescent="0.2"/>
  </sheetData>
  <phoneticPr fontId="18" type="noConversion"/>
  <pageMargins left="0.7" right="0.7" top="0.75" bottom="0.75" header="0.3" footer="0.3"/>
  <pageSetup paperSize="9" scale="92" orientation="landscape" verticalDpi="3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K21"/>
  <sheetViews>
    <sheetView showGridLines="0" zoomScale="85" zoomScaleNormal="85" workbookViewId="0"/>
  </sheetViews>
  <sheetFormatPr defaultRowHeight="12.75" x14ac:dyDescent="0.2"/>
  <cols>
    <col min="1" max="1" width="44.5703125" customWidth="1"/>
    <col min="2" max="11" width="11.28515625" customWidth="1"/>
  </cols>
  <sheetData>
    <row r="1" spans="1:11" x14ac:dyDescent="0.2">
      <c r="A1" s="234" t="s">
        <v>289</v>
      </c>
      <c r="B1" s="49"/>
      <c r="C1" s="49"/>
      <c r="D1" s="49"/>
      <c r="E1" s="49"/>
      <c r="F1" s="49"/>
      <c r="G1" s="49"/>
      <c r="H1" s="49"/>
      <c r="I1" s="49"/>
      <c r="J1" s="49"/>
      <c r="K1" s="49"/>
    </row>
    <row r="2" spans="1:11" x14ac:dyDescent="0.2">
      <c r="A2" s="240" t="s">
        <v>218</v>
      </c>
      <c r="B2" s="49"/>
      <c r="C2" s="49"/>
      <c r="D2" s="49"/>
      <c r="E2" s="49"/>
      <c r="F2" s="49"/>
      <c r="G2" s="49"/>
      <c r="H2" s="49"/>
      <c r="I2" s="49"/>
      <c r="J2" s="49"/>
      <c r="K2" s="49"/>
    </row>
    <row r="3" spans="1:11" x14ac:dyDescent="0.2">
      <c r="A3" s="20"/>
      <c r="B3" s="20"/>
      <c r="C3" s="20"/>
      <c r="D3" s="40"/>
      <c r="E3" s="40"/>
      <c r="F3" s="40"/>
      <c r="G3" s="40"/>
      <c r="H3" s="20"/>
      <c r="I3" s="20"/>
      <c r="K3" s="53" t="s">
        <v>115</v>
      </c>
    </row>
    <row r="4" spans="1:11" x14ac:dyDescent="0.2">
      <c r="A4" s="20"/>
      <c r="B4" s="40" t="s">
        <v>5</v>
      </c>
      <c r="C4" s="40" t="s">
        <v>5</v>
      </c>
      <c r="D4" s="40" t="s">
        <v>5</v>
      </c>
      <c r="E4" s="40" t="s">
        <v>5</v>
      </c>
      <c r="F4" s="40" t="s">
        <v>5</v>
      </c>
      <c r="G4" s="40" t="s">
        <v>5</v>
      </c>
      <c r="H4" s="231" t="s">
        <v>145</v>
      </c>
      <c r="I4" s="231" t="s">
        <v>145</v>
      </c>
      <c r="J4" s="40" t="s">
        <v>145</v>
      </c>
      <c r="K4" s="40" t="s">
        <v>145</v>
      </c>
    </row>
    <row r="5" spans="1:11" x14ac:dyDescent="0.2">
      <c r="A5" s="67" t="s">
        <v>98</v>
      </c>
      <c r="B5" s="149" t="s">
        <v>34</v>
      </c>
      <c r="C5" s="149" t="s">
        <v>35</v>
      </c>
      <c r="D5" s="149" t="s">
        <v>36</v>
      </c>
      <c r="E5" s="149" t="s">
        <v>37</v>
      </c>
      <c r="F5" s="149" t="s">
        <v>38</v>
      </c>
      <c r="G5" s="149" t="s">
        <v>39</v>
      </c>
      <c r="H5" s="149" t="s">
        <v>40</v>
      </c>
      <c r="I5" s="149" t="s">
        <v>41</v>
      </c>
      <c r="J5" s="149" t="s">
        <v>227</v>
      </c>
      <c r="K5" s="149" t="s">
        <v>217</v>
      </c>
    </row>
    <row r="6" spans="1:11" x14ac:dyDescent="0.2">
      <c r="A6" s="180" t="s">
        <v>3</v>
      </c>
      <c r="B6" s="130">
        <v>27.67849159184685</v>
      </c>
      <c r="C6" s="130">
        <v>31.922956377396183</v>
      </c>
      <c r="D6" s="130">
        <v>34.405915210185761</v>
      </c>
      <c r="E6" s="130">
        <v>35.575322857580893</v>
      </c>
      <c r="F6" s="130">
        <v>37.3310873783105</v>
      </c>
      <c r="G6" s="130">
        <v>39.718553040537337</v>
      </c>
      <c r="H6" s="247">
        <v>39.767487518741483</v>
      </c>
      <c r="I6" s="247">
        <v>41.407344785186488</v>
      </c>
      <c r="J6" s="130">
        <v>42.029484163745529</v>
      </c>
      <c r="K6" s="183">
        <f>Table15a!E22</f>
        <v>42.245882490209759</v>
      </c>
    </row>
    <row r="7" spans="1:11" x14ac:dyDescent="0.2">
      <c r="A7" s="178"/>
      <c r="B7" s="179"/>
      <c r="C7" s="179"/>
      <c r="D7" s="179"/>
      <c r="E7" s="179"/>
      <c r="F7" s="179"/>
      <c r="G7" s="179"/>
      <c r="H7" s="179"/>
      <c r="I7" s="179"/>
      <c r="J7" s="179"/>
      <c r="K7" s="179"/>
    </row>
    <row r="8" spans="1:11" x14ac:dyDescent="0.2">
      <c r="A8" s="142" t="s">
        <v>4</v>
      </c>
      <c r="B8" s="18"/>
      <c r="C8" s="18"/>
      <c r="D8" s="18"/>
      <c r="E8" s="18"/>
      <c r="F8" s="18"/>
      <c r="G8" s="18"/>
      <c r="H8" s="121"/>
      <c r="I8" s="121"/>
      <c r="J8" s="121"/>
      <c r="K8" s="121"/>
    </row>
    <row r="9" spans="1:11" x14ac:dyDescent="0.2">
      <c r="A9" s="240"/>
      <c r="B9" s="240"/>
      <c r="C9" s="241"/>
      <c r="D9" s="241"/>
      <c r="E9" s="241"/>
      <c r="F9" s="241"/>
      <c r="G9" s="241"/>
      <c r="H9" s="241"/>
      <c r="I9" s="238"/>
      <c r="J9" s="238"/>
      <c r="K9" s="238"/>
    </row>
    <row r="10" spans="1:11" x14ac:dyDescent="0.2">
      <c r="A10" s="249" t="s">
        <v>261</v>
      </c>
      <c r="B10" s="244"/>
      <c r="C10" s="244"/>
      <c r="D10" s="244"/>
      <c r="E10" s="244"/>
      <c r="F10" s="244"/>
      <c r="G10" s="238"/>
      <c r="H10" s="238"/>
      <c r="I10" s="238"/>
      <c r="J10" s="238"/>
      <c r="K10" s="238"/>
    </row>
    <row r="11" spans="1:11" x14ac:dyDescent="0.2">
      <c r="A11" s="245" t="s">
        <v>307</v>
      </c>
      <c r="B11" s="244"/>
      <c r="C11" s="244"/>
      <c r="D11" s="244"/>
      <c r="E11" s="244"/>
      <c r="F11" s="244"/>
      <c r="G11" s="238"/>
      <c r="H11" s="238"/>
      <c r="I11" s="238"/>
      <c r="J11" s="238"/>
      <c r="K11" s="238"/>
    </row>
    <row r="12" spans="1:11" x14ac:dyDescent="0.2">
      <c r="A12" s="239" t="s">
        <v>256</v>
      </c>
      <c r="B12" s="244"/>
      <c r="C12" s="244"/>
      <c r="D12" s="244"/>
      <c r="E12" s="244"/>
      <c r="F12" s="244"/>
      <c r="G12" s="238"/>
      <c r="H12" s="238"/>
      <c r="I12" s="238"/>
      <c r="J12" s="238"/>
      <c r="K12" s="238"/>
    </row>
    <row r="14" spans="1:11" x14ac:dyDescent="0.2">
      <c r="A14" s="234" t="s">
        <v>290</v>
      </c>
      <c r="B14" s="20"/>
      <c r="C14" s="20"/>
      <c r="D14" s="20"/>
      <c r="E14" s="20"/>
      <c r="F14" s="20"/>
      <c r="G14" s="20"/>
      <c r="H14" s="20"/>
      <c r="I14" s="20"/>
      <c r="J14" s="20"/>
    </row>
    <row r="15" spans="1:11" x14ac:dyDescent="0.2">
      <c r="A15" s="142" t="s">
        <v>218</v>
      </c>
      <c r="B15" s="20"/>
      <c r="C15" s="20"/>
      <c r="D15" s="20"/>
      <c r="E15" s="20"/>
      <c r="F15" s="20"/>
      <c r="G15" s="20"/>
      <c r="H15" s="20"/>
      <c r="I15" s="20"/>
      <c r="J15" s="20"/>
    </row>
    <row r="16" spans="1:11" x14ac:dyDescent="0.2">
      <c r="A16" s="20"/>
      <c r="B16" s="53"/>
      <c r="C16" s="52"/>
      <c r="D16" s="20"/>
      <c r="E16" s="20"/>
      <c r="F16" s="20"/>
      <c r="G16" s="20"/>
      <c r="H16" s="20"/>
      <c r="I16" s="20"/>
      <c r="J16" s="70"/>
      <c r="K16" s="70" t="s">
        <v>115</v>
      </c>
    </row>
    <row r="17" spans="1:11" x14ac:dyDescent="0.2">
      <c r="A17" s="20"/>
      <c r="B17" s="53"/>
      <c r="C17" s="52"/>
      <c r="D17" s="20"/>
      <c r="E17" s="20"/>
      <c r="F17" s="20"/>
      <c r="G17" s="20"/>
      <c r="H17" s="20"/>
      <c r="I17" s="20"/>
      <c r="J17" s="70"/>
      <c r="K17" s="70" t="s">
        <v>65</v>
      </c>
    </row>
    <row r="18" spans="1:11" x14ac:dyDescent="0.2">
      <c r="A18" s="67" t="s">
        <v>98</v>
      </c>
      <c r="B18" s="149" t="s">
        <v>34</v>
      </c>
      <c r="C18" s="149" t="s">
        <v>35</v>
      </c>
      <c r="D18" s="149" t="s">
        <v>36</v>
      </c>
      <c r="E18" s="149" t="s">
        <v>37</v>
      </c>
      <c r="F18" s="149" t="s">
        <v>38</v>
      </c>
      <c r="G18" s="149" t="s">
        <v>39</v>
      </c>
      <c r="H18" s="149" t="s">
        <v>40</v>
      </c>
      <c r="I18" s="149" t="s">
        <v>41</v>
      </c>
      <c r="J18" s="149" t="s">
        <v>227</v>
      </c>
      <c r="K18" s="149" t="s">
        <v>217</v>
      </c>
    </row>
    <row r="19" spans="1:11" x14ac:dyDescent="0.2">
      <c r="A19" s="180" t="s">
        <v>3</v>
      </c>
      <c r="B19" s="130">
        <v>72.299555488811606</v>
      </c>
      <c r="C19" s="130">
        <v>68.087306326785082</v>
      </c>
      <c r="D19" s="130">
        <v>65.82807059524896</v>
      </c>
      <c r="E19" s="130">
        <v>63.931441215881399</v>
      </c>
      <c r="F19" s="130">
        <v>61.020254347340106</v>
      </c>
      <c r="G19" s="130">
        <v>56.746820138452158</v>
      </c>
      <c r="H19" s="130">
        <v>52.752375310955095</v>
      </c>
      <c r="I19" s="130">
        <v>48.040295284812274</v>
      </c>
      <c r="J19" s="130">
        <v>42.740481841427616</v>
      </c>
      <c r="K19" s="130">
        <f>Table15a!F22</f>
        <v>39.746542313019596</v>
      </c>
    </row>
    <row r="21" spans="1:11" x14ac:dyDescent="0.2">
      <c r="A21" s="142" t="s">
        <v>4</v>
      </c>
    </row>
  </sheetData>
  <pageMargins left="0.7" right="0.7" top="0.75" bottom="0.75" header="0.3" footer="0.3"/>
  <pageSetup paperSize="9" scale="85"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F28"/>
  <sheetViews>
    <sheetView showGridLines="0" zoomScale="85" zoomScaleNormal="85" workbookViewId="0"/>
  </sheetViews>
  <sheetFormatPr defaultRowHeight="12.75" x14ac:dyDescent="0.2"/>
  <cols>
    <col min="1" max="1" width="31.42578125" customWidth="1"/>
    <col min="2" max="12" width="15.7109375" customWidth="1"/>
  </cols>
  <sheetData>
    <row r="1" spans="1:6" x14ac:dyDescent="0.2">
      <c r="A1" s="55" t="s">
        <v>153</v>
      </c>
      <c r="B1" s="55"/>
      <c r="C1" s="55"/>
      <c r="D1" s="55"/>
      <c r="E1" s="55"/>
      <c r="F1" s="95"/>
    </row>
    <row r="2" spans="1:6" x14ac:dyDescent="0.2">
      <c r="A2" s="150" t="s">
        <v>215</v>
      </c>
      <c r="B2" s="62"/>
      <c r="C2" s="55"/>
      <c r="D2" s="55"/>
      <c r="E2" s="55"/>
      <c r="F2" s="95"/>
    </row>
    <row r="3" spans="1:6" x14ac:dyDescent="0.2">
      <c r="A3" s="96"/>
      <c r="B3" s="96"/>
      <c r="C3" s="96"/>
      <c r="D3" s="97"/>
      <c r="E3" s="97"/>
      <c r="F3" s="57" t="s">
        <v>148</v>
      </c>
    </row>
    <row r="4" spans="1:6" s="122" customFormat="1" x14ac:dyDescent="0.2">
      <c r="A4" s="105"/>
      <c r="B4" s="105"/>
      <c r="C4" s="105"/>
      <c r="D4" s="57" t="s">
        <v>190</v>
      </c>
      <c r="E4" s="57"/>
      <c r="F4" s="57" t="s">
        <v>191</v>
      </c>
    </row>
    <row r="5" spans="1:6" ht="75" customHeight="1" x14ac:dyDescent="0.2">
      <c r="A5" s="67" t="s">
        <v>98</v>
      </c>
      <c r="B5" s="68" t="s">
        <v>139</v>
      </c>
      <c r="C5" s="246" t="s">
        <v>263</v>
      </c>
      <c r="D5" s="123" t="s">
        <v>169</v>
      </c>
      <c r="E5" s="246" t="s">
        <v>264</v>
      </c>
      <c r="F5" s="123" t="s">
        <v>170</v>
      </c>
    </row>
    <row r="6" spans="1:6" x14ac:dyDescent="0.2">
      <c r="A6" s="144"/>
      <c r="B6" s="64"/>
      <c r="C6" s="64"/>
      <c r="D6" s="64"/>
      <c r="E6" s="64"/>
      <c r="F6" s="64"/>
    </row>
    <row r="7" spans="1:6" x14ac:dyDescent="0.2">
      <c r="A7" s="146" t="s">
        <v>203</v>
      </c>
      <c r="B7" s="65">
        <f>'Table13&amp;14'!F7</f>
        <v>75536.13</v>
      </c>
      <c r="C7" s="65">
        <v>140467</v>
      </c>
      <c r="D7" s="65">
        <f t="shared" ref="D7:D17" si="0">1000*B7/C7</f>
        <v>537.75000533933235</v>
      </c>
      <c r="E7" s="65">
        <v>55742</v>
      </c>
      <c r="F7" s="185">
        <f t="shared" ref="F7:F17" si="1">B7/E7</f>
        <v>1.3551026156219728</v>
      </c>
    </row>
    <row r="8" spans="1:6" x14ac:dyDescent="0.2">
      <c r="A8" s="144" t="s">
        <v>204</v>
      </c>
      <c r="B8" s="72">
        <f>'Table13&amp;14'!F8</f>
        <v>86816.42</v>
      </c>
      <c r="C8" s="72">
        <v>158797</v>
      </c>
      <c r="D8" s="72">
        <f t="shared" si="0"/>
        <v>546.71322506092679</v>
      </c>
      <c r="E8" s="72">
        <v>66223</v>
      </c>
      <c r="F8" s="108">
        <f t="shared" si="1"/>
        <v>1.3109708107455114</v>
      </c>
    </row>
    <row r="9" spans="1:6" x14ac:dyDescent="0.2">
      <c r="A9" s="147" t="s">
        <v>205</v>
      </c>
      <c r="B9" s="71">
        <f>'Table13&amp;14'!F9</f>
        <v>93925.37000000001</v>
      </c>
      <c r="C9" s="71">
        <v>207797</v>
      </c>
      <c r="D9" s="71">
        <f t="shared" si="0"/>
        <v>452.00541875003017</v>
      </c>
      <c r="E9" s="71">
        <v>77776</v>
      </c>
      <c r="F9" s="109">
        <f t="shared" si="1"/>
        <v>1.2076395031886444</v>
      </c>
    </row>
    <row r="10" spans="1:6" x14ac:dyDescent="0.2">
      <c r="A10" s="144" t="s">
        <v>1</v>
      </c>
      <c r="B10" s="72">
        <f>'Table13&amp;14'!F10</f>
        <v>141537.39200000002</v>
      </c>
      <c r="C10" s="72">
        <v>338907</v>
      </c>
      <c r="D10" s="72">
        <f t="shared" si="0"/>
        <v>417.62900146647911</v>
      </c>
      <c r="E10" s="72">
        <v>145863</v>
      </c>
      <c r="F10" s="108">
        <f t="shared" si="1"/>
        <v>0.97034472073109712</v>
      </c>
    </row>
    <row r="11" spans="1:6" x14ac:dyDescent="0.2">
      <c r="A11" s="147" t="s">
        <v>206</v>
      </c>
      <c r="B11" s="71">
        <f>'Table13&amp;14'!F11</f>
        <v>68767.08</v>
      </c>
      <c r="C11" s="71">
        <v>143148</v>
      </c>
      <c r="D11" s="71">
        <f t="shared" si="0"/>
        <v>480.39148294073266</v>
      </c>
      <c r="E11" s="71">
        <v>56139</v>
      </c>
      <c r="F11" s="109">
        <f t="shared" si="1"/>
        <v>1.2249430876930476</v>
      </c>
    </row>
    <row r="12" spans="1:6" x14ac:dyDescent="0.2">
      <c r="A12" s="144" t="s">
        <v>207</v>
      </c>
      <c r="B12" s="72">
        <f>'Table13&amp;14'!F12</f>
        <v>67525.841000000015</v>
      </c>
      <c r="C12" s="72">
        <v>149473</v>
      </c>
      <c r="D12" s="72">
        <f t="shared" si="0"/>
        <v>451.75945488482881</v>
      </c>
      <c r="E12" s="72">
        <v>57912</v>
      </c>
      <c r="F12" s="108">
        <f t="shared" si="1"/>
        <v>1.1660077531426996</v>
      </c>
    </row>
    <row r="13" spans="1:6" x14ac:dyDescent="0.2">
      <c r="A13" s="147" t="s">
        <v>208</v>
      </c>
      <c r="B13" s="71">
        <f>'Table13&amp;14'!F13</f>
        <v>50220.137000000002</v>
      </c>
      <c r="C13" s="71">
        <v>115311</v>
      </c>
      <c r="D13" s="71">
        <f t="shared" si="0"/>
        <v>435.51904848626759</v>
      </c>
      <c r="E13" s="71">
        <v>44438</v>
      </c>
      <c r="F13" s="109">
        <f t="shared" si="1"/>
        <v>1.1301169494576715</v>
      </c>
    </row>
    <row r="14" spans="1:6" x14ac:dyDescent="0.2">
      <c r="A14" s="144" t="s">
        <v>209</v>
      </c>
      <c r="B14" s="72">
        <f>'Table13&amp;14'!F14</f>
        <v>64102.020999999993</v>
      </c>
      <c r="C14" s="72">
        <v>140205</v>
      </c>
      <c r="D14" s="72">
        <f t="shared" si="0"/>
        <v>457.20210406190927</v>
      </c>
      <c r="E14" s="72">
        <v>55636</v>
      </c>
      <c r="F14" s="108">
        <f t="shared" si="1"/>
        <v>1.1521680386799913</v>
      </c>
    </row>
    <row r="15" spans="1:6" x14ac:dyDescent="0.2">
      <c r="A15" s="147" t="s">
        <v>210</v>
      </c>
      <c r="B15" s="71">
        <f>'Table13&amp;14'!F15</f>
        <v>66442.328000000009</v>
      </c>
      <c r="C15" s="71">
        <v>137145</v>
      </c>
      <c r="D15" s="71">
        <f t="shared" si="0"/>
        <v>484.46773852491896</v>
      </c>
      <c r="E15" s="71">
        <v>55925</v>
      </c>
      <c r="F15" s="109">
        <f t="shared" si="1"/>
        <v>1.1880612963790793</v>
      </c>
    </row>
    <row r="16" spans="1:6" x14ac:dyDescent="0.2">
      <c r="A16" s="144" t="s">
        <v>211</v>
      </c>
      <c r="B16" s="72">
        <f>'Table13&amp;14'!F16</f>
        <v>70357.478000000003</v>
      </c>
      <c r="C16" s="72">
        <v>144002</v>
      </c>
      <c r="D16" s="72">
        <f t="shared" si="0"/>
        <v>488.5868112942876</v>
      </c>
      <c r="E16" s="72">
        <v>50058</v>
      </c>
      <c r="F16" s="108">
        <f t="shared" si="1"/>
        <v>1.4055191577769788</v>
      </c>
    </row>
    <row r="17" spans="1:6" x14ac:dyDescent="0.2">
      <c r="A17" s="147" t="s">
        <v>212</v>
      </c>
      <c r="B17" s="71">
        <f>'Table13&amp;14'!F17</f>
        <v>75555.634999999995</v>
      </c>
      <c r="C17" s="71">
        <v>176369</v>
      </c>
      <c r="D17" s="71">
        <f t="shared" si="0"/>
        <v>428.39521117656733</v>
      </c>
      <c r="E17" s="71">
        <v>64314</v>
      </c>
      <c r="F17" s="109">
        <f t="shared" si="1"/>
        <v>1.1747929688714742</v>
      </c>
    </row>
    <row r="18" spans="1:6" x14ac:dyDescent="0.2">
      <c r="A18" s="144"/>
      <c r="B18" s="66"/>
      <c r="C18" s="66"/>
      <c r="D18" s="66"/>
      <c r="E18" s="66"/>
      <c r="F18" s="186"/>
    </row>
    <row r="19" spans="1:6" x14ac:dyDescent="0.2">
      <c r="A19" s="147" t="s">
        <v>0</v>
      </c>
      <c r="B19" s="65">
        <f>B7+B8+B10+B14+B15+B17</f>
        <v>509989.92600000009</v>
      </c>
      <c r="C19" s="65">
        <f>C7+C8+C10+C14+C15+C17</f>
        <v>1091890</v>
      </c>
      <c r="D19" s="65">
        <f>1000*B19/C19</f>
        <v>467.07079101374694</v>
      </c>
      <c r="E19" s="65">
        <f>E7+E8+E10+E14+E15+E17</f>
        <v>443703</v>
      </c>
      <c r="F19" s="185">
        <f>B19/E19</f>
        <v>1.1493948113941084</v>
      </c>
    </row>
    <row r="20" spans="1:6" x14ac:dyDescent="0.2">
      <c r="A20" s="145" t="s">
        <v>2</v>
      </c>
      <c r="B20" s="66">
        <f>B11+B12</f>
        <v>136292.92100000003</v>
      </c>
      <c r="C20" s="66">
        <f>C11+C12</f>
        <v>292621</v>
      </c>
      <c r="D20" s="66">
        <f>1000*B20/C20</f>
        <v>465.76602841217829</v>
      </c>
      <c r="E20" s="66">
        <f>E11+E12</f>
        <v>114051</v>
      </c>
      <c r="F20" s="186">
        <f>B20/E20</f>
        <v>1.1950173255824152</v>
      </c>
    </row>
    <row r="21" spans="1:6" x14ac:dyDescent="0.2">
      <c r="A21" s="148"/>
      <c r="B21" s="71"/>
      <c r="C21" s="71"/>
      <c r="D21" s="71"/>
      <c r="E21" s="71"/>
      <c r="F21" s="109"/>
    </row>
    <row r="22" spans="1:6" x14ac:dyDescent="0.2">
      <c r="A22" s="155" t="s">
        <v>3</v>
      </c>
      <c r="B22" s="182">
        <f>SUM(B7:B17)</f>
        <v>860785.83199999994</v>
      </c>
      <c r="C22" s="182">
        <f>SUM(C7:C17)</f>
        <v>1851621</v>
      </c>
      <c r="D22" s="182">
        <f>1000*B22/C22</f>
        <v>464.8823015077059</v>
      </c>
      <c r="E22" s="182">
        <f>SUM(E7:E17)</f>
        <v>730026</v>
      </c>
      <c r="F22" s="184">
        <f>B22/E22</f>
        <v>1.1791166780361246</v>
      </c>
    </row>
    <row r="23" spans="1:6" x14ac:dyDescent="0.2">
      <c r="A23" s="98"/>
      <c r="B23" s="98"/>
      <c r="C23" s="98"/>
      <c r="D23" s="99"/>
      <c r="E23" s="100"/>
      <c r="F23" s="100"/>
    </row>
    <row r="24" spans="1:6" x14ac:dyDescent="0.2">
      <c r="A24" s="98" t="s">
        <v>149</v>
      </c>
      <c r="B24" s="98"/>
      <c r="C24" s="101"/>
      <c r="D24" s="101"/>
      <c r="E24" s="101"/>
      <c r="F24" s="101"/>
    </row>
    <row r="25" spans="1:6" x14ac:dyDescent="0.2">
      <c r="A25" s="98"/>
      <c r="B25" s="98"/>
      <c r="C25" s="101"/>
      <c r="D25" s="101"/>
      <c r="E25" s="101"/>
      <c r="F25" s="101"/>
    </row>
    <row r="26" spans="1:6" s="121" customFormat="1" x14ac:dyDescent="0.2">
      <c r="A26" s="248" t="s">
        <v>262</v>
      </c>
      <c r="B26" s="124"/>
      <c r="C26" s="125"/>
      <c r="D26" s="125"/>
      <c r="E26" s="125"/>
      <c r="F26" s="125"/>
    </row>
    <row r="27" spans="1:6" x14ac:dyDescent="0.2">
      <c r="A27" s="127" t="s">
        <v>194</v>
      </c>
      <c r="B27" s="103"/>
      <c r="C27" s="102"/>
      <c r="D27" s="102"/>
      <c r="E27" s="102"/>
      <c r="F27" s="102"/>
    </row>
    <row r="28" spans="1:6" x14ac:dyDescent="0.2">
      <c r="A28" s="103"/>
      <c r="B28" s="103"/>
      <c r="C28" s="102"/>
      <c r="D28" s="102"/>
      <c r="E28" s="102"/>
      <c r="F28" s="102"/>
    </row>
  </sheetData>
  <pageMargins left="0.7" right="0.7" top="0.75" bottom="0.75" header="0.3" footer="0.3"/>
  <pageSetup paperSize="9" orientation="landscape" verticalDpi="1200" r:id="rId1"/>
  <ignoredErrors>
    <ignoredError sqref="D19:D20 D22" formula="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K17"/>
  <sheetViews>
    <sheetView showGridLines="0" zoomScale="85" zoomScaleNormal="85" workbookViewId="0"/>
  </sheetViews>
  <sheetFormatPr defaultRowHeight="12.75" x14ac:dyDescent="0.2"/>
  <cols>
    <col min="1" max="1" width="32.7109375" customWidth="1"/>
    <col min="2" max="11" width="10.42578125" customWidth="1"/>
  </cols>
  <sheetData>
    <row r="1" spans="1:11" x14ac:dyDescent="0.2">
      <c r="A1" s="301" t="s">
        <v>293</v>
      </c>
      <c r="B1" s="20"/>
      <c r="C1" s="20"/>
      <c r="D1" s="20"/>
      <c r="E1" s="20"/>
      <c r="F1" s="20"/>
      <c r="G1" s="20"/>
      <c r="H1" s="20"/>
      <c r="I1" s="40"/>
      <c r="J1" s="40"/>
      <c r="K1" s="20"/>
    </row>
    <row r="2" spans="1:11" x14ac:dyDescent="0.2">
      <c r="A2" s="150" t="s">
        <v>218</v>
      </c>
      <c r="B2" s="20"/>
      <c r="C2" s="20"/>
      <c r="D2" s="20"/>
      <c r="E2" s="20"/>
      <c r="F2" s="20"/>
      <c r="G2" s="20"/>
      <c r="H2" s="20"/>
      <c r="I2" s="40"/>
      <c r="J2" s="40"/>
      <c r="K2" s="20"/>
    </row>
    <row r="3" spans="1:11" x14ac:dyDescent="0.2">
      <c r="A3" s="20"/>
      <c r="B3" s="20"/>
      <c r="C3" s="20"/>
      <c r="D3" s="40"/>
      <c r="E3" s="40"/>
      <c r="F3" s="40"/>
      <c r="G3" s="40"/>
      <c r="H3" s="40"/>
      <c r="I3" s="40"/>
      <c r="K3" s="40" t="s">
        <v>146</v>
      </c>
    </row>
    <row r="4" spans="1:11" x14ac:dyDescent="0.2">
      <c r="A4" s="20"/>
      <c r="B4" s="20"/>
      <c r="C4" s="20"/>
      <c r="D4" s="40"/>
      <c r="E4" s="40"/>
      <c r="F4" s="40"/>
      <c r="G4" s="40"/>
      <c r="H4" s="40"/>
      <c r="I4" s="40"/>
      <c r="K4" s="40" t="s">
        <v>190</v>
      </c>
    </row>
    <row r="5" spans="1:11" x14ac:dyDescent="0.2">
      <c r="A5" s="67" t="s">
        <v>98</v>
      </c>
      <c r="B5" s="149" t="s">
        <v>34</v>
      </c>
      <c r="C5" s="149" t="s">
        <v>35</v>
      </c>
      <c r="D5" s="149" t="s">
        <v>36</v>
      </c>
      <c r="E5" s="149" t="s">
        <v>37</v>
      </c>
      <c r="F5" s="149" t="s">
        <v>38</v>
      </c>
      <c r="G5" s="149" t="s">
        <v>39</v>
      </c>
      <c r="H5" s="149" t="s">
        <v>40</v>
      </c>
      <c r="I5" s="149" t="s">
        <v>41</v>
      </c>
      <c r="J5" s="149" t="s">
        <v>227</v>
      </c>
      <c r="K5" s="149" t="s">
        <v>217</v>
      </c>
    </row>
    <row r="6" spans="1:11" x14ac:dyDescent="0.2">
      <c r="A6" s="180" t="s">
        <v>3</v>
      </c>
      <c r="B6" s="130">
        <v>538.53394931940727</v>
      </c>
      <c r="C6" s="130">
        <v>526.83808324199083</v>
      </c>
      <c r="D6" s="130">
        <v>494.53104344092009</v>
      </c>
      <c r="E6" s="130">
        <v>487.95261895030092</v>
      </c>
      <c r="F6" s="130">
        <v>482.17968255234695</v>
      </c>
      <c r="G6" s="130">
        <v>459.75880523700914</v>
      </c>
      <c r="H6" s="130">
        <v>440.67180585578029</v>
      </c>
      <c r="I6" s="130">
        <v>445.29296970856274</v>
      </c>
      <c r="J6" s="130">
        <v>456.16426423717928</v>
      </c>
      <c r="K6" s="130">
        <f>Table17!D22</f>
        <v>464.8823015077059</v>
      </c>
    </row>
    <row r="7" spans="1:11" x14ac:dyDescent="0.2">
      <c r="A7" s="178"/>
      <c r="B7" s="179"/>
      <c r="C7" s="179"/>
      <c r="D7" s="179"/>
      <c r="E7" s="179"/>
      <c r="F7" s="179"/>
      <c r="G7" s="179"/>
      <c r="H7" s="179"/>
      <c r="I7" s="179"/>
      <c r="J7" s="179"/>
    </row>
    <row r="8" spans="1:11" x14ac:dyDescent="0.2">
      <c r="A8" s="142" t="s">
        <v>4</v>
      </c>
      <c r="B8" s="18"/>
      <c r="C8" s="18"/>
      <c r="D8" s="18"/>
      <c r="E8" s="18"/>
      <c r="F8" s="18"/>
      <c r="G8" s="18"/>
      <c r="H8" s="121"/>
      <c r="I8" s="121"/>
      <c r="J8" s="121"/>
    </row>
    <row r="9" spans="1:11" x14ac:dyDescent="0.2">
      <c r="A9" s="121"/>
      <c r="B9" s="121"/>
      <c r="C9" s="121"/>
      <c r="D9" s="121"/>
      <c r="E9" s="121"/>
      <c r="F9" s="121"/>
      <c r="G9" s="121"/>
      <c r="H9" s="121"/>
      <c r="I9" s="121"/>
      <c r="J9" s="121"/>
      <c r="K9" s="121"/>
    </row>
    <row r="10" spans="1:11" x14ac:dyDescent="0.2">
      <c r="A10" s="301" t="s">
        <v>294</v>
      </c>
      <c r="B10" s="20"/>
      <c r="C10" s="20"/>
      <c r="D10" s="20"/>
      <c r="E10" s="20"/>
      <c r="F10" s="20"/>
      <c r="G10" s="20"/>
      <c r="H10" s="20"/>
      <c r="I10" s="20"/>
      <c r="J10" s="20"/>
      <c r="K10" s="121"/>
    </row>
    <row r="11" spans="1:11" x14ac:dyDescent="0.2">
      <c r="A11" s="51" t="s">
        <v>219</v>
      </c>
      <c r="B11" s="20"/>
      <c r="C11" s="20"/>
      <c r="D11" s="20"/>
      <c r="E11" s="20"/>
      <c r="F11" s="20"/>
      <c r="G11" s="20"/>
      <c r="H11" s="20"/>
      <c r="I11" s="20"/>
      <c r="J11" s="20"/>
      <c r="K11" s="121"/>
    </row>
    <row r="12" spans="1:11" x14ac:dyDescent="0.2">
      <c r="A12" s="20"/>
      <c r="B12" s="20"/>
      <c r="C12" s="40"/>
      <c r="D12" s="40"/>
      <c r="E12" s="40"/>
      <c r="F12" s="40"/>
      <c r="G12" s="40"/>
      <c r="H12" s="40"/>
      <c r="I12" s="40"/>
      <c r="J12" s="40" t="s">
        <v>150</v>
      </c>
    </row>
    <row r="13" spans="1:11" x14ac:dyDescent="0.2">
      <c r="A13" s="20"/>
      <c r="B13" s="20"/>
      <c r="C13" s="40"/>
      <c r="D13" s="40"/>
      <c r="E13" s="40"/>
      <c r="F13" s="40"/>
      <c r="G13" s="40"/>
      <c r="H13" s="40"/>
      <c r="I13" s="40"/>
      <c r="J13" s="40" t="s">
        <v>191</v>
      </c>
    </row>
    <row r="14" spans="1:11" x14ac:dyDescent="0.2">
      <c r="A14" s="67" t="s">
        <v>98</v>
      </c>
      <c r="B14" s="149" t="s">
        <v>35</v>
      </c>
      <c r="C14" s="149" t="s">
        <v>36</v>
      </c>
      <c r="D14" s="149" t="s">
        <v>37</v>
      </c>
      <c r="E14" s="149" t="s">
        <v>38</v>
      </c>
      <c r="F14" s="149" t="s">
        <v>39</v>
      </c>
      <c r="G14" s="149" t="s">
        <v>40</v>
      </c>
      <c r="H14" s="149" t="s">
        <v>41</v>
      </c>
      <c r="I14" s="149" t="s">
        <v>227</v>
      </c>
      <c r="J14" s="149" t="s">
        <v>217</v>
      </c>
    </row>
    <row r="15" spans="1:11" x14ac:dyDescent="0.2">
      <c r="A15" s="180" t="s">
        <v>3</v>
      </c>
      <c r="B15" s="110">
        <v>1.3557049349085153</v>
      </c>
      <c r="C15" s="110">
        <v>1.2647743713050503</v>
      </c>
      <c r="D15" s="110">
        <v>1.2407435501367166</v>
      </c>
      <c r="E15" s="110">
        <v>1.2236556660684363</v>
      </c>
      <c r="F15" s="110">
        <v>1.169963754157467</v>
      </c>
      <c r="G15" s="110">
        <v>1.1214671643136365</v>
      </c>
      <c r="H15" s="110">
        <v>1.1295245784650685</v>
      </c>
      <c r="I15" s="110">
        <v>1.1581913237328889</v>
      </c>
      <c r="J15" s="110">
        <f>Table17!F22</f>
        <v>1.1791166780361246</v>
      </c>
    </row>
    <row r="16" spans="1:11" x14ac:dyDescent="0.2">
      <c r="B16" s="187"/>
      <c r="C16" s="187"/>
      <c r="D16" s="187"/>
      <c r="E16" s="187"/>
      <c r="F16" s="187"/>
      <c r="G16" s="187"/>
      <c r="H16" s="187"/>
    </row>
    <row r="17" spans="1:1" x14ac:dyDescent="0.2">
      <c r="A17" s="142" t="s">
        <v>4</v>
      </c>
    </row>
  </sheetData>
  <pageMargins left="0.7" right="0.7" top="0.75" bottom="0.75" header="0.3" footer="0.3"/>
  <pageSetup paperSize="9" scale="97"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pageSetUpPr fitToPage="1"/>
  </sheetPr>
  <dimension ref="A1:R42"/>
  <sheetViews>
    <sheetView showGridLines="0" topLeftCell="A22" zoomScale="85" zoomScaleNormal="85" workbookViewId="0">
      <selection activeCell="A32" sqref="A32"/>
    </sheetView>
  </sheetViews>
  <sheetFormatPr defaultRowHeight="12.75" x14ac:dyDescent="0.2"/>
  <cols>
    <col min="1" max="1" width="37.85546875" customWidth="1"/>
    <col min="2" max="2" width="17.140625" customWidth="1"/>
    <col min="3" max="6" width="17.140625" style="121" customWidth="1"/>
    <col min="7" max="9" width="17.140625" customWidth="1"/>
    <col min="10" max="18" width="14.28515625" customWidth="1"/>
  </cols>
  <sheetData>
    <row r="1" spans="1:18" x14ac:dyDescent="0.2">
      <c r="A1" s="134" t="s">
        <v>152</v>
      </c>
      <c r="B1" s="20"/>
      <c r="C1" s="20"/>
      <c r="D1" s="20"/>
      <c r="E1" s="20"/>
      <c r="F1" s="20"/>
      <c r="G1" s="20"/>
      <c r="H1" s="20"/>
      <c r="I1" s="20"/>
      <c r="J1" s="20"/>
      <c r="K1" s="20"/>
      <c r="L1" s="20"/>
      <c r="M1" s="20"/>
      <c r="N1" s="20"/>
      <c r="O1" s="20"/>
      <c r="P1" s="20"/>
      <c r="Q1" s="20"/>
      <c r="R1" s="20"/>
    </row>
    <row r="2" spans="1:18" x14ac:dyDescent="0.2">
      <c r="A2" s="46" t="s">
        <v>215</v>
      </c>
      <c r="B2" s="20"/>
      <c r="C2" s="20"/>
      <c r="D2" s="20"/>
      <c r="E2" s="20"/>
      <c r="F2" s="20"/>
      <c r="G2" s="20"/>
      <c r="H2" s="20"/>
      <c r="I2" s="20"/>
      <c r="J2" s="20"/>
      <c r="K2" s="20"/>
      <c r="L2" s="20"/>
      <c r="M2" s="20"/>
      <c r="N2" s="20"/>
      <c r="O2" s="20"/>
      <c r="P2" s="20"/>
      <c r="Q2" s="20"/>
      <c r="R2" s="20"/>
    </row>
    <row r="3" spans="1:18" x14ac:dyDescent="0.2">
      <c r="A3" s="46"/>
      <c r="B3" s="20"/>
      <c r="C3" s="20"/>
      <c r="D3" s="20"/>
      <c r="E3" s="20"/>
      <c r="F3" s="20"/>
      <c r="G3" s="20"/>
      <c r="H3" s="20"/>
      <c r="I3" s="40" t="s">
        <v>127</v>
      </c>
      <c r="J3" s="20"/>
      <c r="K3" s="20"/>
      <c r="L3" s="20"/>
      <c r="M3" s="20"/>
      <c r="N3" s="20"/>
      <c r="O3" s="20"/>
      <c r="P3" s="20"/>
      <c r="Q3" s="20"/>
    </row>
    <row r="4" spans="1:18" s="15" customFormat="1" x14ac:dyDescent="0.2">
      <c r="A4" s="51"/>
      <c r="B4" s="51"/>
      <c r="C4" s="51"/>
      <c r="D4" s="51"/>
      <c r="E4" s="51"/>
      <c r="F4" s="51"/>
      <c r="G4" s="51"/>
      <c r="H4" s="51"/>
      <c r="I4" s="63" t="s">
        <v>154</v>
      </c>
      <c r="J4" s="51"/>
      <c r="K4" s="51"/>
      <c r="L4"/>
      <c r="M4"/>
      <c r="N4"/>
      <c r="O4"/>
      <c r="P4"/>
      <c r="Q4"/>
      <c r="R4" s="51"/>
    </row>
    <row r="5" spans="1:18" ht="63.75" x14ac:dyDescent="0.2">
      <c r="A5" s="67" t="s">
        <v>98</v>
      </c>
      <c r="B5" s="188" t="s">
        <v>231</v>
      </c>
      <c r="C5" s="205" t="s">
        <v>249</v>
      </c>
      <c r="D5" s="205" t="s">
        <v>250</v>
      </c>
      <c r="E5" s="205" t="s">
        <v>251</v>
      </c>
      <c r="F5" s="205" t="s">
        <v>252</v>
      </c>
      <c r="G5" s="188" t="s">
        <v>232</v>
      </c>
      <c r="H5" s="149" t="s">
        <v>220</v>
      </c>
      <c r="I5" s="149" t="s">
        <v>221</v>
      </c>
    </row>
    <row r="6" spans="1:18" x14ac:dyDescent="0.2">
      <c r="A6" s="144"/>
      <c r="B6" s="64"/>
      <c r="C6" s="64"/>
      <c r="D6" s="64"/>
      <c r="E6" s="64"/>
      <c r="F6" s="64"/>
      <c r="G6" s="64"/>
      <c r="H6" s="64"/>
      <c r="I6" s="64"/>
    </row>
    <row r="7" spans="1:18" x14ac:dyDescent="0.2">
      <c r="A7" s="146" t="s">
        <v>203</v>
      </c>
      <c r="B7" s="203">
        <v>20605.020542499209</v>
      </c>
      <c r="C7" s="203">
        <v>4438.7264240000004</v>
      </c>
      <c r="D7" s="203">
        <v>4096.4843149999997</v>
      </c>
      <c r="E7" s="203">
        <v>5092.9382919999998</v>
      </c>
      <c r="F7" s="203">
        <v>5258.366336</v>
      </c>
      <c r="G7" s="203">
        <v>18886.515367</v>
      </c>
      <c r="H7" s="71">
        <f>B7-G7</f>
        <v>1718.5051754992091</v>
      </c>
      <c r="I7" s="73">
        <f>100*G7/B7</f>
        <v>91.659774510029351</v>
      </c>
    </row>
    <row r="8" spans="1:18" x14ac:dyDescent="0.2">
      <c r="A8" s="144" t="s">
        <v>204</v>
      </c>
      <c r="B8" s="202">
        <v>27626.470132713031</v>
      </c>
      <c r="C8" s="202">
        <v>6332.2110700000003</v>
      </c>
      <c r="D8" s="202">
        <v>6450.3784320000004</v>
      </c>
      <c r="E8" s="202">
        <v>7701.8670179999999</v>
      </c>
      <c r="F8" s="202">
        <v>7127.13202</v>
      </c>
      <c r="G8" s="202">
        <v>27611.588540000001</v>
      </c>
      <c r="H8" s="72">
        <f t="shared" ref="H8:H16" si="0">B8-G8</f>
        <v>14.881592713030841</v>
      </c>
      <c r="I8" s="74">
        <f t="shared" ref="I8:I22" si="1">100*G8/B8</f>
        <v>99.946132847803071</v>
      </c>
    </row>
    <row r="9" spans="1:18" x14ac:dyDescent="0.2">
      <c r="A9" s="147" t="s">
        <v>205</v>
      </c>
      <c r="B9" s="204">
        <v>30758.905852819153</v>
      </c>
      <c r="C9" s="204">
        <v>2860.7514299999998</v>
      </c>
      <c r="D9" s="204">
        <v>2844.3984129999999</v>
      </c>
      <c r="E9" s="204">
        <v>2474.6772660000001</v>
      </c>
      <c r="F9" s="204">
        <v>2196.3393740000001</v>
      </c>
      <c r="G9" s="204">
        <v>10376.166483000001</v>
      </c>
      <c r="H9" s="71">
        <f t="shared" si="0"/>
        <v>20382.739369819152</v>
      </c>
      <c r="I9" s="73">
        <f t="shared" si="1"/>
        <v>33.733860796771459</v>
      </c>
    </row>
    <row r="10" spans="1:18" x14ac:dyDescent="0.2">
      <c r="A10" s="144" t="s">
        <v>1</v>
      </c>
      <c r="B10" s="202">
        <v>49458.00011076784</v>
      </c>
      <c r="C10" s="202">
        <v>11578.560084999999</v>
      </c>
      <c r="D10" s="202">
        <v>9944.5439129999995</v>
      </c>
      <c r="E10" s="202">
        <v>11761.376442999999</v>
      </c>
      <c r="F10" s="202">
        <v>11946.469638</v>
      </c>
      <c r="G10" s="202">
        <v>45230.950079000002</v>
      </c>
      <c r="H10" s="72">
        <f t="shared" si="0"/>
        <v>4227.0500317678379</v>
      </c>
      <c r="I10" s="74">
        <f t="shared" si="1"/>
        <v>91.45325322030655</v>
      </c>
    </row>
    <row r="11" spans="1:18" x14ac:dyDescent="0.2">
      <c r="A11" s="147" t="s">
        <v>206</v>
      </c>
      <c r="B11" s="204">
        <v>21494.061652721983</v>
      </c>
      <c r="C11" s="204">
        <v>4696.9648200000001</v>
      </c>
      <c r="D11" s="204">
        <v>4315.2951510000003</v>
      </c>
      <c r="E11" s="204">
        <v>4266.6372339999998</v>
      </c>
      <c r="F11" s="204">
        <v>4274.4432239999996</v>
      </c>
      <c r="G11" s="204">
        <v>17553.340429</v>
      </c>
      <c r="H11" s="71">
        <f t="shared" si="0"/>
        <v>3940.7212237219828</v>
      </c>
      <c r="I11" s="73">
        <f t="shared" si="1"/>
        <v>81.666000184646649</v>
      </c>
    </row>
    <row r="12" spans="1:18" x14ac:dyDescent="0.2">
      <c r="A12" s="144" t="s">
        <v>207</v>
      </c>
      <c r="B12" s="202">
        <v>22585.983206059987</v>
      </c>
      <c r="C12" s="202">
        <v>4356.5555510000004</v>
      </c>
      <c r="D12" s="202">
        <v>3651.3225550000002</v>
      </c>
      <c r="E12" s="202">
        <v>3012.8215740000001</v>
      </c>
      <c r="F12" s="202">
        <v>2408.061608</v>
      </c>
      <c r="G12" s="202">
        <v>13428.761288</v>
      </c>
      <c r="H12" s="72">
        <f t="shared" si="0"/>
        <v>9157.2219180599877</v>
      </c>
      <c r="I12" s="74">
        <f t="shared" si="1"/>
        <v>59.456173173798184</v>
      </c>
    </row>
    <row r="13" spans="1:18" x14ac:dyDescent="0.2">
      <c r="A13" s="147" t="s">
        <v>208</v>
      </c>
      <c r="B13" s="204">
        <v>17359.805015699425</v>
      </c>
      <c r="C13" s="204">
        <v>4302.0074109999996</v>
      </c>
      <c r="D13" s="204">
        <v>3973.716547</v>
      </c>
      <c r="E13" s="204">
        <v>4394.2825890000004</v>
      </c>
      <c r="F13" s="204">
        <v>4620.9420220000002</v>
      </c>
      <c r="G13" s="204">
        <v>17290.948569</v>
      </c>
      <c r="H13" s="71">
        <f t="shared" si="0"/>
        <v>68.856446699424851</v>
      </c>
      <c r="I13" s="73">
        <f t="shared" si="1"/>
        <v>99.603357027125853</v>
      </c>
    </row>
    <row r="14" spans="1:18" x14ac:dyDescent="0.2">
      <c r="A14" s="144" t="s">
        <v>209</v>
      </c>
      <c r="B14" s="202">
        <v>20179.507147815846</v>
      </c>
      <c r="C14" s="202">
        <v>4207.6366609999995</v>
      </c>
      <c r="D14" s="202">
        <v>3958.8376979999998</v>
      </c>
      <c r="E14" s="202">
        <v>4532.6817890000002</v>
      </c>
      <c r="F14" s="202">
        <v>5015.7365339999997</v>
      </c>
      <c r="G14" s="202">
        <v>17714.892681999998</v>
      </c>
      <c r="H14" s="72">
        <f t="shared" si="0"/>
        <v>2464.6144658158482</v>
      </c>
      <c r="I14" s="74">
        <f t="shared" si="1"/>
        <v>87.7865477696634</v>
      </c>
    </row>
    <row r="15" spans="1:18" x14ac:dyDescent="0.2">
      <c r="A15" s="147" t="s">
        <v>210</v>
      </c>
      <c r="B15" s="204">
        <v>20114.624211875849</v>
      </c>
      <c r="C15" s="204">
        <v>4399.7968090000004</v>
      </c>
      <c r="D15" s="204">
        <v>4329.1563990000004</v>
      </c>
      <c r="E15" s="204">
        <v>4977.2230120000004</v>
      </c>
      <c r="F15" s="204">
        <v>5302.6653420000002</v>
      </c>
      <c r="G15" s="204">
        <v>19008.841562000001</v>
      </c>
      <c r="H15" s="71">
        <f t="shared" si="0"/>
        <v>1105.7826498758477</v>
      </c>
      <c r="I15" s="73">
        <f t="shared" si="1"/>
        <v>94.502593544735547</v>
      </c>
    </row>
    <row r="16" spans="1:18" x14ac:dyDescent="0.2">
      <c r="A16" s="144" t="s">
        <v>211</v>
      </c>
      <c r="B16" s="202">
        <v>21330.387399006602</v>
      </c>
      <c r="C16" s="202">
        <v>3821.2181989999999</v>
      </c>
      <c r="D16" s="202">
        <v>3612.9901669999999</v>
      </c>
      <c r="E16" s="202">
        <v>3707.9979370000001</v>
      </c>
      <c r="F16" s="202">
        <v>4388.8350810000002</v>
      </c>
      <c r="G16" s="202">
        <v>15531.041384</v>
      </c>
      <c r="H16" s="72">
        <f t="shared" si="0"/>
        <v>5799.3460150066021</v>
      </c>
      <c r="I16" s="74">
        <f t="shared" si="1"/>
        <v>72.811811119395387</v>
      </c>
    </row>
    <row r="17" spans="1:18" x14ac:dyDescent="0.2">
      <c r="A17" s="147" t="s">
        <v>212</v>
      </c>
      <c r="B17" s="204">
        <v>25629.234728021082</v>
      </c>
      <c r="C17" s="204">
        <v>4798.4520869999997</v>
      </c>
      <c r="D17" s="204">
        <v>4244.4083620000001</v>
      </c>
      <c r="E17" s="204">
        <v>3156.3137230000002</v>
      </c>
      <c r="F17" s="204">
        <v>4065.934467</v>
      </c>
      <c r="G17" s="204">
        <v>16265.108638999998</v>
      </c>
      <c r="H17" s="71">
        <f>B17-G17</f>
        <v>9364.1260890210833</v>
      </c>
      <c r="I17" s="73">
        <f t="shared" si="1"/>
        <v>63.463106923036406</v>
      </c>
    </row>
    <row r="18" spans="1:18" x14ac:dyDescent="0.2">
      <c r="A18" s="144"/>
      <c r="I18" s="74"/>
    </row>
    <row r="19" spans="1:18" x14ac:dyDescent="0.2">
      <c r="A19" s="147" t="s">
        <v>0</v>
      </c>
      <c r="B19" s="65">
        <f>B7+B8+B10+B14+B15+B17</f>
        <v>163612.85687369286</v>
      </c>
      <c r="C19" s="65">
        <f t="shared" ref="C19:G19" si="2">C7+C8+C10+C14+C15+C17</f>
        <v>35755.383136000004</v>
      </c>
      <c r="D19" s="65">
        <f t="shared" si="2"/>
        <v>33023.809118999998</v>
      </c>
      <c r="E19" s="65">
        <f t="shared" si="2"/>
        <v>37222.400277000001</v>
      </c>
      <c r="F19" s="65">
        <f t="shared" si="2"/>
        <v>38716.304336999994</v>
      </c>
      <c r="G19" s="65">
        <f t="shared" si="2"/>
        <v>144717.89686899999</v>
      </c>
      <c r="H19" s="65">
        <f t="shared" ref="H19" si="3">H7+H8+H10+H14+H15+H17</f>
        <v>18894.960004692857</v>
      </c>
      <c r="I19" s="73">
        <f t="shared" si="1"/>
        <v>88.451421015599308</v>
      </c>
    </row>
    <row r="20" spans="1:18" x14ac:dyDescent="0.2">
      <c r="A20" s="145" t="s">
        <v>2</v>
      </c>
      <c r="B20" s="66">
        <f>B11+B12</f>
        <v>44080.04485878197</v>
      </c>
      <c r="C20" s="66">
        <f>C11+C12</f>
        <v>9053.5203710000005</v>
      </c>
      <c r="D20" s="66">
        <f t="shared" ref="D20:G20" si="4">D11+D12</f>
        <v>7966.6177060000009</v>
      </c>
      <c r="E20" s="66">
        <f t="shared" si="4"/>
        <v>7279.4588079999994</v>
      </c>
      <c r="F20" s="66">
        <f t="shared" si="4"/>
        <v>6682.5048319999996</v>
      </c>
      <c r="G20" s="66">
        <f t="shared" si="4"/>
        <v>30982.101716999998</v>
      </c>
      <c r="H20" s="66">
        <f t="shared" ref="H20" si="5">H11+H12</f>
        <v>13097.943141781971</v>
      </c>
      <c r="I20" s="74">
        <f t="shared" si="1"/>
        <v>70.286003147811002</v>
      </c>
    </row>
    <row r="21" spans="1:18" x14ac:dyDescent="0.2">
      <c r="A21" s="148"/>
      <c r="B21" s="71"/>
      <c r="C21" s="71"/>
      <c r="D21" s="71"/>
      <c r="E21" s="71"/>
      <c r="F21" s="71"/>
      <c r="G21" s="71"/>
      <c r="H21" s="71"/>
      <c r="I21" s="73"/>
    </row>
    <row r="22" spans="1:18" x14ac:dyDescent="0.2">
      <c r="A22" s="155" t="s">
        <v>3</v>
      </c>
      <c r="B22" s="182">
        <f>SUM(B7:B17)</f>
        <v>277142</v>
      </c>
      <c r="C22" s="182">
        <f>SUM(C7:C17)</f>
        <v>55792.880546999993</v>
      </c>
      <c r="D22" s="182">
        <f t="shared" ref="D22:H22" si="6">SUM(D7:D17)</f>
        <v>51421.53195199999</v>
      </c>
      <c r="E22" s="182">
        <f t="shared" si="6"/>
        <v>55078.816877000005</v>
      </c>
      <c r="F22" s="182">
        <f t="shared" si="6"/>
        <v>56604.925645999996</v>
      </c>
      <c r="G22" s="182">
        <f>SUM(G7:G17)</f>
        <v>218898.15502200002</v>
      </c>
      <c r="H22" s="182">
        <f t="shared" si="6"/>
        <v>58243.844978000001</v>
      </c>
      <c r="I22" s="153">
        <f t="shared" si="1"/>
        <v>78.984114649529857</v>
      </c>
    </row>
    <row r="23" spans="1:18" x14ac:dyDescent="0.2">
      <c r="A23" s="51"/>
      <c r="B23" s="20"/>
      <c r="C23" s="20"/>
      <c r="D23" s="20"/>
      <c r="E23" s="20"/>
      <c r="F23" s="20"/>
      <c r="G23" s="20"/>
      <c r="H23" s="20"/>
      <c r="I23" s="20"/>
      <c r="J23" s="20"/>
      <c r="L23" s="20"/>
      <c r="M23" s="20"/>
      <c r="P23" s="20"/>
      <c r="Q23" s="20"/>
      <c r="R23" s="20"/>
    </row>
    <row r="24" spans="1:18" x14ac:dyDescent="0.2">
      <c r="A24" s="20" t="s">
        <v>4</v>
      </c>
      <c r="B24" s="54"/>
      <c r="C24" s="54"/>
      <c r="D24" s="54"/>
      <c r="E24" s="54"/>
      <c r="F24" s="54"/>
      <c r="G24" s="54"/>
      <c r="H24" s="54"/>
      <c r="I24" s="54"/>
      <c r="J24" s="54"/>
      <c r="K24" s="20"/>
      <c r="L24" s="54"/>
      <c r="M24" s="54"/>
      <c r="N24" s="20"/>
      <c r="O24" s="20"/>
      <c r="P24" s="54"/>
      <c r="Q24" s="54"/>
      <c r="R24" s="20"/>
    </row>
    <row r="25" spans="1:18" x14ac:dyDescent="0.2">
      <c r="A25" s="20"/>
      <c r="B25" s="54"/>
      <c r="C25" s="54"/>
      <c r="D25" s="54"/>
      <c r="E25" s="54"/>
      <c r="F25" s="54"/>
      <c r="G25" s="54"/>
      <c r="H25" s="54"/>
      <c r="I25" s="54"/>
      <c r="J25" s="54"/>
      <c r="K25" s="54"/>
      <c r="L25" s="54"/>
      <c r="M25" s="54"/>
      <c r="N25" s="54"/>
      <c r="O25" s="54"/>
      <c r="P25" s="54"/>
      <c r="Q25" s="54"/>
      <c r="R25" s="20"/>
    </row>
    <row r="26" spans="1:18" x14ac:dyDescent="0.2">
      <c r="A26" s="20" t="s">
        <v>179</v>
      </c>
      <c r="K26" s="54"/>
      <c r="N26" s="54"/>
      <c r="O26" s="54"/>
    </row>
    <row r="27" spans="1:18" x14ac:dyDescent="0.2">
      <c r="A27" s="111" t="s">
        <v>178</v>
      </c>
      <c r="B27" s="18"/>
      <c r="C27" s="18"/>
      <c r="D27" s="18"/>
      <c r="E27" s="18"/>
      <c r="F27" s="18"/>
      <c r="G27" s="18"/>
      <c r="H27" s="18"/>
      <c r="I27" s="18"/>
      <c r="J27" s="18"/>
      <c r="L27" s="18"/>
      <c r="M27" s="18"/>
      <c r="P27" s="18"/>
      <c r="Q27" s="18"/>
    </row>
    <row r="28" spans="1:18" x14ac:dyDescent="0.2">
      <c r="A28" s="20" t="s">
        <v>222</v>
      </c>
      <c r="B28" s="54"/>
      <c r="C28" s="54"/>
      <c r="D28" s="54"/>
      <c r="E28" s="54"/>
      <c r="F28" s="54"/>
      <c r="G28" s="54"/>
      <c r="H28" s="54"/>
      <c r="I28" s="54"/>
      <c r="J28" s="54"/>
      <c r="K28" s="18"/>
      <c r="L28" s="54"/>
      <c r="M28" s="54"/>
      <c r="N28" s="18"/>
      <c r="O28" s="18"/>
      <c r="P28" s="54"/>
      <c r="Q28" s="54"/>
      <c r="R28" s="20"/>
    </row>
    <row r="29" spans="1:18" x14ac:dyDescent="0.2">
      <c r="A29" s="20" t="s">
        <v>201</v>
      </c>
    </row>
    <row r="30" spans="1:18" x14ac:dyDescent="0.2">
      <c r="A30" s="140" t="s">
        <v>202</v>
      </c>
    </row>
    <row r="32" spans="1:18" s="272" customFormat="1" x14ac:dyDescent="0.2">
      <c r="A32" s="301" t="s">
        <v>282</v>
      </c>
      <c r="B32" s="242"/>
      <c r="C32" s="242"/>
      <c r="D32" s="242"/>
      <c r="E32" s="242"/>
      <c r="F32" s="242"/>
      <c r="G32" s="242"/>
      <c r="H32" s="242"/>
      <c r="I32" s="231"/>
      <c r="J32" s="231"/>
      <c r="K32" s="242"/>
    </row>
    <row r="33" spans="1:11" s="272" customFormat="1" x14ac:dyDescent="0.2">
      <c r="A33" s="150" t="s">
        <v>218</v>
      </c>
      <c r="B33" s="242"/>
      <c r="C33" s="242"/>
      <c r="D33" s="242"/>
      <c r="E33" s="242"/>
      <c r="F33" s="242"/>
      <c r="G33" s="242"/>
      <c r="H33" s="242"/>
      <c r="I33" s="231"/>
      <c r="J33" s="231"/>
      <c r="K33" s="302" t="s">
        <v>127</v>
      </c>
    </row>
    <row r="34" spans="1:11" x14ac:dyDescent="0.2">
      <c r="K34" s="231" t="s">
        <v>154</v>
      </c>
    </row>
    <row r="35" spans="1:11" x14ac:dyDescent="0.2">
      <c r="A35" s="281" t="s">
        <v>98</v>
      </c>
      <c r="B35" s="282" t="s">
        <v>34</v>
      </c>
      <c r="C35" s="282" t="s">
        <v>35</v>
      </c>
      <c r="D35" s="282" t="s">
        <v>278</v>
      </c>
      <c r="E35" s="282" t="s">
        <v>37</v>
      </c>
      <c r="F35" s="282" t="s">
        <v>38</v>
      </c>
      <c r="G35" s="282" t="s">
        <v>39</v>
      </c>
      <c r="H35" s="282" t="s">
        <v>40</v>
      </c>
      <c r="I35" s="282" t="s">
        <v>41</v>
      </c>
      <c r="J35" s="282" t="s">
        <v>227</v>
      </c>
      <c r="K35" s="282" t="s">
        <v>217</v>
      </c>
    </row>
    <row r="36" spans="1:11" s="300" customFormat="1" x14ac:dyDescent="0.2">
      <c r="A36" s="299"/>
      <c r="B36" s="298"/>
      <c r="C36" s="298"/>
      <c r="D36" s="298"/>
      <c r="E36" s="298"/>
      <c r="F36" s="298"/>
      <c r="G36" s="298"/>
      <c r="H36" s="298"/>
      <c r="I36" s="298"/>
      <c r="J36" s="298"/>
      <c r="K36" s="298"/>
    </row>
    <row r="37" spans="1:11" x14ac:dyDescent="0.2">
      <c r="A37" s="289" t="s">
        <v>279</v>
      </c>
      <c r="B37" s="304">
        <v>535736</v>
      </c>
      <c r="C37" s="304">
        <v>510205</v>
      </c>
      <c r="D37" s="304">
        <v>475080</v>
      </c>
      <c r="E37" s="304">
        <v>383329</v>
      </c>
      <c r="F37" s="304">
        <v>350724.88552100002</v>
      </c>
      <c r="G37" s="304">
        <v>309792.03986299998</v>
      </c>
      <c r="H37" s="304">
        <v>276722.568684</v>
      </c>
      <c r="I37" s="304">
        <v>251951.30560199998</v>
      </c>
      <c r="J37" s="304">
        <v>229099.15794299997</v>
      </c>
      <c r="K37" s="304">
        <f>G22</f>
        <v>218898.15502200002</v>
      </c>
    </row>
    <row r="38" spans="1:11" s="272" customFormat="1" x14ac:dyDescent="0.2">
      <c r="A38" s="297" t="s">
        <v>280</v>
      </c>
      <c r="B38" s="303">
        <v>655545</v>
      </c>
      <c r="C38" s="303">
        <v>641235</v>
      </c>
      <c r="D38" s="303">
        <v>626925</v>
      </c>
      <c r="E38" s="303">
        <v>470000</v>
      </c>
      <c r="F38" s="303">
        <v>469937</v>
      </c>
      <c r="G38" s="303">
        <v>465950</v>
      </c>
      <c r="H38" s="303">
        <v>320000</v>
      </c>
      <c r="I38" s="297">
        <v>305714</v>
      </c>
      <c r="J38" s="303">
        <v>291428</v>
      </c>
      <c r="K38" s="303">
        <f>B22</f>
        <v>277142</v>
      </c>
    </row>
    <row r="39" spans="1:11" s="300" customFormat="1" x14ac:dyDescent="0.2">
      <c r="A39" s="296" t="s">
        <v>281</v>
      </c>
      <c r="B39" s="295">
        <f>B37/B38</f>
        <v>0.81723756568961703</v>
      </c>
      <c r="C39" s="295">
        <f t="shared" ref="C39:K39" si="7">C37/C38</f>
        <v>0.79565993746442409</v>
      </c>
      <c r="D39" s="295">
        <f t="shared" si="7"/>
        <v>0.7577939944969494</v>
      </c>
      <c r="E39" s="295">
        <f t="shared" si="7"/>
        <v>0.81559361702127664</v>
      </c>
      <c r="F39" s="295">
        <f t="shared" si="7"/>
        <v>0.74632319975017936</v>
      </c>
      <c r="G39" s="295">
        <f t="shared" si="7"/>
        <v>0.66486112214400683</v>
      </c>
      <c r="H39" s="295">
        <f t="shared" si="7"/>
        <v>0.86475802713749994</v>
      </c>
      <c r="I39" s="295">
        <f t="shared" si="7"/>
        <v>0.82414055490425686</v>
      </c>
      <c r="J39" s="295">
        <f t="shared" si="7"/>
        <v>0.78612610299284891</v>
      </c>
      <c r="K39" s="295">
        <f t="shared" si="7"/>
        <v>0.78984114649529846</v>
      </c>
    </row>
    <row r="40" spans="1:11" s="272" customFormat="1" x14ac:dyDescent="0.2">
      <c r="A40" s="178"/>
      <c r="B40" s="179"/>
      <c r="C40" s="179"/>
      <c r="D40" s="179"/>
      <c r="E40" s="179"/>
      <c r="F40" s="179"/>
      <c r="G40" s="179"/>
      <c r="H40" s="179"/>
      <c r="I40" s="179"/>
      <c r="J40" s="179"/>
    </row>
    <row r="41" spans="1:11" s="272" customFormat="1" x14ac:dyDescent="0.2">
      <c r="A41" s="240" t="s">
        <v>4</v>
      </c>
      <c r="B41" s="241"/>
      <c r="C41" s="241"/>
      <c r="D41" s="241"/>
      <c r="E41" s="241"/>
      <c r="F41" s="241"/>
      <c r="G41" s="241"/>
    </row>
    <row r="42" spans="1:11" x14ac:dyDescent="0.2">
      <c r="C42" s="14"/>
    </row>
  </sheetData>
  <phoneticPr fontId="18" type="noConversion"/>
  <hyperlinks>
    <hyperlink ref="A30" r:id="rId1"/>
  </hyperlinks>
  <pageMargins left="0.7" right="0.7" top="0.75" bottom="0.75" header="0.3" footer="0.3"/>
  <pageSetup paperSize="9" scale="65" orientation="landscape" verticalDpi="300"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pageSetUpPr fitToPage="1"/>
  </sheetPr>
  <dimension ref="A1:M92"/>
  <sheetViews>
    <sheetView showGridLines="0" zoomScale="85" zoomScaleNormal="85" workbookViewId="0"/>
  </sheetViews>
  <sheetFormatPr defaultColWidth="17.140625" defaultRowHeight="12.75" x14ac:dyDescent="0.2"/>
  <cols>
    <col min="1" max="1" width="33.140625" style="21" customWidth="1"/>
    <col min="2" max="10" width="17.140625" style="21" customWidth="1"/>
    <col min="13" max="13" width="11.140625" style="56" customWidth="1"/>
    <col min="14" max="256" width="9.140625" style="21" customWidth="1"/>
    <col min="257" max="16384" width="17.140625" style="21"/>
  </cols>
  <sheetData>
    <row r="1" spans="1:13" s="106" customFormat="1" x14ac:dyDescent="0.2">
      <c r="A1" s="107" t="s">
        <v>155</v>
      </c>
      <c r="B1" s="55"/>
      <c r="C1" s="55"/>
      <c r="D1" s="55"/>
      <c r="E1" s="55"/>
      <c r="F1" s="55"/>
      <c r="G1" s="55"/>
      <c r="H1" s="55"/>
      <c r="I1" s="55"/>
      <c r="J1" s="55"/>
      <c r="M1" s="105"/>
    </row>
    <row r="2" spans="1:13" s="106" customFormat="1" x14ac:dyDescent="0.2">
      <c r="A2" s="104" t="s">
        <v>215</v>
      </c>
      <c r="B2" s="55"/>
      <c r="C2" s="55"/>
      <c r="D2" s="55"/>
      <c r="E2" s="55"/>
      <c r="F2" s="55"/>
      <c r="G2" s="55"/>
      <c r="H2" s="55"/>
      <c r="I2" s="55"/>
      <c r="J2" s="55"/>
      <c r="M2" s="105"/>
    </row>
    <row r="3" spans="1:13" x14ac:dyDescent="0.2">
      <c r="A3" s="55"/>
      <c r="B3" s="55"/>
      <c r="C3" s="55"/>
      <c r="D3" s="55"/>
      <c r="E3" s="55"/>
      <c r="F3" s="55"/>
      <c r="G3" s="55"/>
      <c r="H3" s="55"/>
      <c r="I3" s="56"/>
      <c r="J3" s="57" t="s">
        <v>127</v>
      </c>
    </row>
    <row r="4" spans="1:13" x14ac:dyDescent="0.2">
      <c r="A4" s="55"/>
      <c r="B4" s="55"/>
      <c r="C4" s="55"/>
      <c r="D4" s="57" t="s">
        <v>265</v>
      </c>
      <c r="E4" s="55"/>
      <c r="F4" s="55"/>
      <c r="G4" s="57" t="s">
        <v>265</v>
      </c>
      <c r="H4" s="55"/>
      <c r="I4" s="56"/>
      <c r="J4" s="57" t="s">
        <v>265</v>
      </c>
    </row>
    <row r="5" spans="1:13" ht="75" customHeight="1" x14ac:dyDescent="0.2">
      <c r="A5" s="67" t="s">
        <v>98</v>
      </c>
      <c r="B5" s="68" t="s">
        <v>67</v>
      </c>
      <c r="C5" s="68" t="s">
        <v>68</v>
      </c>
      <c r="D5" s="68" t="s">
        <v>78</v>
      </c>
      <c r="E5" s="68" t="s">
        <v>69</v>
      </c>
      <c r="F5" s="68" t="s">
        <v>70</v>
      </c>
      <c r="G5" s="68" t="s">
        <v>79</v>
      </c>
      <c r="H5" s="68" t="s">
        <v>71</v>
      </c>
      <c r="I5" s="68" t="s">
        <v>72</v>
      </c>
      <c r="J5" s="68" t="s">
        <v>80</v>
      </c>
    </row>
    <row r="6" spans="1:13" x14ac:dyDescent="0.2">
      <c r="A6" s="144"/>
      <c r="B6" s="64"/>
      <c r="C6" s="64"/>
      <c r="D6" s="64"/>
      <c r="E6" s="64"/>
      <c r="F6" s="64"/>
      <c r="G6" s="64"/>
      <c r="H6" s="64"/>
      <c r="I6" s="64"/>
      <c r="J6" s="64"/>
    </row>
    <row r="7" spans="1:13" x14ac:dyDescent="0.2">
      <c r="A7" s="146" t="s">
        <v>203</v>
      </c>
      <c r="B7" s="65">
        <v>1633.88</v>
      </c>
      <c r="C7" s="65">
        <v>3616.3737080000001</v>
      </c>
      <c r="D7" s="73">
        <f t="shared" ref="D7:D17" si="0">100*B7/C7</f>
        <v>45.180065223502616</v>
      </c>
      <c r="E7" s="65">
        <v>3759.3900000000003</v>
      </c>
      <c r="F7" s="65">
        <v>7295.8011900000001</v>
      </c>
      <c r="G7" s="73">
        <f t="shared" ref="G7:G17" si="1">100*E7/F7</f>
        <v>51.528131072880846</v>
      </c>
      <c r="H7" s="65">
        <v>409.94</v>
      </c>
      <c r="I7" s="65">
        <v>1264.46315</v>
      </c>
      <c r="J7" s="73">
        <f>100*Table21i!H7/Table21i!I7</f>
        <v>32.420082783748974</v>
      </c>
    </row>
    <row r="8" spans="1:13" x14ac:dyDescent="0.2">
      <c r="A8" s="144" t="s">
        <v>204</v>
      </c>
      <c r="B8" s="66">
        <v>0</v>
      </c>
      <c r="C8" s="66">
        <v>2218.0418</v>
      </c>
      <c r="D8" s="74">
        <f t="shared" si="0"/>
        <v>0</v>
      </c>
      <c r="E8" s="66">
        <v>5961</v>
      </c>
      <c r="F8" s="66">
        <v>9917.5864999999994</v>
      </c>
      <c r="G8" s="74">
        <f t="shared" si="1"/>
        <v>60.105349219792544</v>
      </c>
      <c r="H8" s="66">
        <v>356</v>
      </c>
      <c r="I8" s="66">
        <v>1312.0525</v>
      </c>
      <c r="J8" s="74">
        <f>100*Table21i!H8/Table21i!I8</f>
        <v>27.13306060542547</v>
      </c>
    </row>
    <row r="9" spans="1:13" x14ac:dyDescent="0.2">
      <c r="A9" s="147" t="s">
        <v>205</v>
      </c>
      <c r="B9" s="65">
        <v>2067.6770000000001</v>
      </c>
      <c r="C9" s="65">
        <v>4871.0946924</v>
      </c>
      <c r="D9" s="73">
        <f t="shared" si="0"/>
        <v>42.447891707505498</v>
      </c>
      <c r="E9" s="65">
        <v>5906.6890000000003</v>
      </c>
      <c r="F9" s="65">
        <v>10907.480507</v>
      </c>
      <c r="G9" s="73">
        <f t="shared" si="1"/>
        <v>54.152643190233668</v>
      </c>
      <c r="H9" s="65">
        <v>409.99900000000002</v>
      </c>
      <c r="I9" s="65">
        <v>1618.3686950000001</v>
      </c>
      <c r="J9" s="73">
        <f>100*Table21i!H9/Table21i!I9</f>
        <v>25.334091129339349</v>
      </c>
    </row>
    <row r="10" spans="1:13" x14ac:dyDescent="0.2">
      <c r="A10" s="144" t="s">
        <v>1</v>
      </c>
      <c r="B10" s="66">
        <v>2462.56</v>
      </c>
      <c r="C10" s="66">
        <v>7893.0059820000006</v>
      </c>
      <c r="D10" s="74">
        <f t="shared" si="0"/>
        <v>31.199266865068491</v>
      </c>
      <c r="E10" s="66">
        <v>9632.7900000000009</v>
      </c>
      <c r="F10" s="66">
        <v>19319.726135000001</v>
      </c>
      <c r="G10" s="74">
        <f t="shared" si="1"/>
        <v>49.859868264638841</v>
      </c>
      <c r="H10" s="66">
        <v>734.31000000000006</v>
      </c>
      <c r="I10" s="66">
        <v>3075.0194750000001</v>
      </c>
      <c r="J10" s="74">
        <f>100*Table21i!H10/Table21i!I10</f>
        <v>23.879848760957845</v>
      </c>
    </row>
    <row r="11" spans="1:13" x14ac:dyDescent="0.2">
      <c r="A11" s="147" t="s">
        <v>206</v>
      </c>
      <c r="B11" s="65">
        <v>1973.28</v>
      </c>
      <c r="C11" s="65">
        <v>4027.7784460000003</v>
      </c>
      <c r="D11" s="73">
        <f t="shared" si="0"/>
        <v>48.991771182441049</v>
      </c>
      <c r="E11" s="65">
        <v>5318.3</v>
      </c>
      <c r="F11" s="65">
        <v>8983.1546550000003</v>
      </c>
      <c r="G11" s="73">
        <f t="shared" si="1"/>
        <v>59.203032834794271</v>
      </c>
      <c r="H11" s="65">
        <v>401.76</v>
      </c>
      <c r="I11" s="65">
        <v>1287.319675</v>
      </c>
      <c r="J11" s="73">
        <f>100*Table21i!H11/Table21i!I11</f>
        <v>31.209031276555297</v>
      </c>
    </row>
    <row r="12" spans="1:13" x14ac:dyDescent="0.2">
      <c r="A12" s="144" t="s">
        <v>207</v>
      </c>
      <c r="B12" s="66">
        <v>2666.33</v>
      </c>
      <c r="C12" s="66">
        <v>5153.9102119999998</v>
      </c>
      <c r="D12" s="74">
        <f t="shared" si="0"/>
        <v>51.734118180637026</v>
      </c>
      <c r="E12" s="66">
        <v>4862.6000000000004</v>
      </c>
      <c r="F12" s="66">
        <v>9299.9944099999993</v>
      </c>
      <c r="G12" s="74">
        <f t="shared" si="1"/>
        <v>52.286052933229676</v>
      </c>
      <c r="H12" s="66">
        <v>430.64</v>
      </c>
      <c r="I12" s="66">
        <v>1502.8728500000002</v>
      </c>
      <c r="J12" s="74">
        <f>100*Table21i!H12/Table21i!I12</f>
        <v>28.654453369092398</v>
      </c>
    </row>
    <row r="13" spans="1:13" x14ac:dyDescent="0.2">
      <c r="A13" s="147" t="s">
        <v>208</v>
      </c>
      <c r="B13" s="65">
        <v>759.37999999999988</v>
      </c>
      <c r="C13" s="65">
        <v>2396.7298309999996</v>
      </c>
      <c r="D13" s="73">
        <f t="shared" si="0"/>
        <v>31.684005021256816</v>
      </c>
      <c r="E13" s="65">
        <v>4892.24</v>
      </c>
      <c r="F13" s="65">
        <v>7812.9767675000003</v>
      </c>
      <c r="G13" s="73">
        <f t="shared" si="1"/>
        <v>62.616850729039363</v>
      </c>
      <c r="H13" s="65">
        <v>377.19000000000005</v>
      </c>
      <c r="I13" s="65">
        <v>1082.9442375000001</v>
      </c>
      <c r="J13" s="73">
        <f>100*Table21i!H13/Table21i!I13</f>
        <v>34.830048209199695</v>
      </c>
    </row>
    <row r="14" spans="1:13" x14ac:dyDescent="0.2">
      <c r="A14" s="144" t="s">
        <v>209</v>
      </c>
      <c r="B14" s="66">
        <v>671.74</v>
      </c>
      <c r="C14" s="66">
        <v>2559.2847499999998</v>
      </c>
      <c r="D14" s="74">
        <f t="shared" si="0"/>
        <v>26.247177067733478</v>
      </c>
      <c r="E14" s="66">
        <v>4408.6100000000006</v>
      </c>
      <c r="F14" s="66">
        <v>7775.6493750000009</v>
      </c>
      <c r="G14" s="74">
        <f t="shared" si="1"/>
        <v>56.697643982950297</v>
      </c>
      <c r="H14" s="66">
        <v>341.84999999999997</v>
      </c>
      <c r="I14" s="66">
        <v>1155.4468749999999</v>
      </c>
      <c r="J14" s="74">
        <f>100*Table21i!H14/Table21i!I14</f>
        <v>29.585955650276006</v>
      </c>
    </row>
    <row r="15" spans="1:13" x14ac:dyDescent="0.2">
      <c r="A15" s="147" t="s">
        <v>210</v>
      </c>
      <c r="B15" s="65">
        <v>2119.56</v>
      </c>
      <c r="C15" s="65">
        <v>4063.8206300000002</v>
      </c>
      <c r="D15" s="73">
        <f t="shared" si="0"/>
        <v>52.156829569517683</v>
      </c>
      <c r="E15" s="65">
        <v>3293.29</v>
      </c>
      <c r="F15" s="65">
        <v>6761.5002749999994</v>
      </c>
      <c r="G15" s="73">
        <f t="shared" si="1"/>
        <v>48.706498056010211</v>
      </c>
      <c r="H15" s="65">
        <v>388.28000000000003</v>
      </c>
      <c r="I15" s="65">
        <v>1226.3233749999999</v>
      </c>
      <c r="J15" s="73">
        <f>100*Table21i!H15/Table21i!I15</f>
        <v>31.662121746639627</v>
      </c>
    </row>
    <row r="16" spans="1:13" x14ac:dyDescent="0.2">
      <c r="A16" s="144" t="s">
        <v>211</v>
      </c>
      <c r="B16" s="66">
        <v>1924.19</v>
      </c>
      <c r="C16" s="66">
        <v>3855.120664</v>
      </c>
      <c r="D16" s="74">
        <f t="shared" si="0"/>
        <v>49.912575187815186</v>
      </c>
      <c r="E16" s="66">
        <v>5428.01</v>
      </c>
      <c r="F16" s="66">
        <v>8872.4420200000004</v>
      </c>
      <c r="G16" s="74">
        <f t="shared" si="1"/>
        <v>61.178309058141352</v>
      </c>
      <c r="H16" s="66">
        <v>530.54</v>
      </c>
      <c r="I16" s="66">
        <v>1362.8377</v>
      </c>
      <c r="J16" s="74">
        <f>100*Table21i!H16/Table21i!I16</f>
        <v>38.929066902096999</v>
      </c>
    </row>
    <row r="17" spans="1:10" x14ac:dyDescent="0.2">
      <c r="A17" s="147" t="s">
        <v>212</v>
      </c>
      <c r="B17" s="65">
        <v>1556.355</v>
      </c>
      <c r="C17" s="65">
        <v>4291.8157279999996</v>
      </c>
      <c r="D17" s="73">
        <f t="shared" si="0"/>
        <v>36.263322999780016</v>
      </c>
      <c r="E17" s="65">
        <v>6621.73</v>
      </c>
      <c r="F17" s="65">
        <v>11501.29854</v>
      </c>
      <c r="G17" s="73">
        <f t="shared" si="1"/>
        <v>57.573759840860546</v>
      </c>
      <c r="H17" s="65">
        <v>367.81</v>
      </c>
      <c r="I17" s="65">
        <v>1546.8878999999999</v>
      </c>
      <c r="J17" s="73">
        <f>100*Table21i!H17/Table21i!I17</f>
        <v>23.777417872361664</v>
      </c>
    </row>
    <row r="18" spans="1:10" x14ac:dyDescent="0.2">
      <c r="A18" s="144"/>
      <c r="D18" s="74"/>
      <c r="G18" s="74"/>
      <c r="J18" s="74"/>
    </row>
    <row r="19" spans="1:10" x14ac:dyDescent="0.2">
      <c r="A19" s="147" t="s">
        <v>0</v>
      </c>
      <c r="B19" s="65">
        <f>B7+B8+B10+B14+B15+B17</f>
        <v>8444.0949999999993</v>
      </c>
      <c r="C19" s="65">
        <f>C7+C8+C10+C14+C15+C17</f>
        <v>24642.342598000003</v>
      </c>
      <c r="D19" s="73">
        <f>100*B19/C19</f>
        <v>34.266608243184358</v>
      </c>
      <c r="E19" s="65">
        <f>E7+E8+E10+E14+E15+E17</f>
        <v>33676.81</v>
      </c>
      <c r="F19" s="65">
        <f>F7+F8+F10+F14+F15+F17</f>
        <v>62571.562015000003</v>
      </c>
      <c r="G19" s="73">
        <f>100*E19/F19</f>
        <v>53.821271062286741</v>
      </c>
      <c r="H19" s="65">
        <f>H7+H8+H10+H14+H15+H17</f>
        <v>2598.19</v>
      </c>
      <c r="I19" s="65">
        <f>I7+I8+I10+I14+I15+I17</f>
        <v>9580.1932749999996</v>
      </c>
      <c r="J19" s="73">
        <f>100*Table21i!H19/Table21i!I19</f>
        <v>27.120434060345197</v>
      </c>
    </row>
    <row r="20" spans="1:10" x14ac:dyDescent="0.2">
      <c r="A20" s="145" t="s">
        <v>2</v>
      </c>
      <c r="B20" s="66">
        <f>B11+B12</f>
        <v>4639.6099999999997</v>
      </c>
      <c r="C20" s="66">
        <f>C11+C12</f>
        <v>9181.6886579999991</v>
      </c>
      <c r="D20" s="74">
        <f>100*B20/C20</f>
        <v>50.531118760572546</v>
      </c>
      <c r="E20" s="66">
        <f>E11+E12</f>
        <v>10180.900000000001</v>
      </c>
      <c r="F20" s="66">
        <f>F11+F12</f>
        <v>18283.149064999998</v>
      </c>
      <c r="G20" s="74">
        <f>100*E20/F20</f>
        <v>55.684608618597416</v>
      </c>
      <c r="H20" s="66">
        <f>H11+H12</f>
        <v>832.4</v>
      </c>
      <c r="I20" s="66">
        <f>I11+I12</f>
        <v>2790.1925250000004</v>
      </c>
      <c r="J20" s="74">
        <f>100*Table21i!H20/Table21i!I20</f>
        <v>29.833066806026221</v>
      </c>
    </row>
    <row r="21" spans="1:10" x14ac:dyDescent="0.2">
      <c r="A21" s="148"/>
      <c r="B21" s="71"/>
      <c r="C21" s="71"/>
      <c r="D21" s="73"/>
      <c r="E21" s="71"/>
      <c r="F21" s="71"/>
      <c r="G21" s="73"/>
      <c r="H21" s="71"/>
      <c r="I21" s="71"/>
      <c r="J21" s="73"/>
    </row>
    <row r="22" spans="1:10" x14ac:dyDescent="0.2">
      <c r="A22" s="155" t="s">
        <v>3</v>
      </c>
      <c r="B22" s="182">
        <f>SUM(B7:B17)</f>
        <v>17834.951999999997</v>
      </c>
      <c r="C22" s="182">
        <f>SUM(C7:C17)</f>
        <v>44946.976443400003</v>
      </c>
      <c r="D22" s="153">
        <f>100*B22/C22</f>
        <v>39.679981638940419</v>
      </c>
      <c r="E22" s="182">
        <f>SUM(E7:E17)</f>
        <v>60084.649000000005</v>
      </c>
      <c r="F22" s="182">
        <f>SUM(F7:F17)</f>
        <v>108447.61037450001</v>
      </c>
      <c r="G22" s="153">
        <f>100*E22/F22</f>
        <v>55.40430885707012</v>
      </c>
      <c r="H22" s="182">
        <f>SUM(H7:H17)</f>
        <v>4748.3190000000004</v>
      </c>
      <c r="I22" s="182">
        <f>SUM(I7:I17)</f>
        <v>16434.536432500001</v>
      </c>
      <c r="J22" s="153">
        <f>100*Table21i!H22/Table21i!I22</f>
        <v>28.892320872586314</v>
      </c>
    </row>
    <row r="23" spans="1:10" s="56" customFormat="1" x14ac:dyDescent="0.2">
      <c r="A23" s="58"/>
      <c r="B23" s="58"/>
      <c r="C23" s="58"/>
      <c r="D23" s="59"/>
      <c r="E23" s="59"/>
      <c r="F23" s="59"/>
      <c r="G23" s="59"/>
      <c r="H23" s="59"/>
      <c r="I23" s="59"/>
      <c r="J23" s="59"/>
    </row>
    <row r="24" spans="1:10" s="56" customFormat="1" x14ac:dyDescent="0.2">
      <c r="A24" s="58" t="s">
        <v>4</v>
      </c>
      <c r="B24" s="58"/>
      <c r="C24" s="58"/>
      <c r="D24" s="59"/>
      <c r="E24" s="59"/>
      <c r="F24" s="59"/>
      <c r="G24" s="59"/>
      <c r="H24" s="59"/>
      <c r="I24" s="59"/>
      <c r="J24" s="59"/>
    </row>
    <row r="25" spans="1:10" s="56" customFormat="1" x14ac:dyDescent="0.2">
      <c r="A25" s="58"/>
      <c r="B25" s="58"/>
      <c r="C25" s="58"/>
      <c r="E25" s="59"/>
      <c r="F25" s="59"/>
      <c r="H25" s="59"/>
      <c r="I25" s="59"/>
    </row>
    <row r="26" spans="1:10" s="56" customFormat="1" x14ac:dyDescent="0.2">
      <c r="A26" s="131" t="s">
        <v>174</v>
      </c>
      <c r="D26" s="21"/>
      <c r="G26" s="21"/>
      <c r="J26" s="21"/>
    </row>
    <row r="27" spans="1:10" s="56" customFormat="1" x14ac:dyDescent="0.2">
      <c r="A27" s="131" t="s">
        <v>171</v>
      </c>
      <c r="D27" s="21"/>
      <c r="G27" s="21"/>
      <c r="J27" s="21"/>
    </row>
    <row r="28" spans="1:10" s="56" customFormat="1" x14ac:dyDescent="0.2">
      <c r="A28" s="132" t="s">
        <v>75</v>
      </c>
      <c r="D28" s="21"/>
      <c r="G28" s="21"/>
      <c r="J28" s="21"/>
    </row>
    <row r="29" spans="1:10" s="56" customFormat="1" x14ac:dyDescent="0.2">
      <c r="A29" s="131" t="s">
        <v>172</v>
      </c>
      <c r="D29" s="21"/>
      <c r="G29" s="21"/>
      <c r="J29" s="21"/>
    </row>
    <row r="30" spans="1:10" s="56" customFormat="1" x14ac:dyDescent="0.2">
      <c r="A30" s="133" t="s">
        <v>173</v>
      </c>
      <c r="D30" s="21"/>
      <c r="G30" s="21"/>
      <c r="J30" s="21"/>
    </row>
    <row r="31" spans="1:10" x14ac:dyDescent="0.2">
      <c r="A31" s="21" t="s">
        <v>175</v>
      </c>
      <c r="E31" s="22"/>
    </row>
    <row r="32" spans="1:10" x14ac:dyDescent="0.2">
      <c r="A32" s="21" t="s">
        <v>176</v>
      </c>
      <c r="E32" s="22"/>
    </row>
    <row r="33" spans="1:5" x14ac:dyDescent="0.2">
      <c r="A33" s="21" t="s">
        <v>177</v>
      </c>
      <c r="E33" s="22"/>
    </row>
    <row r="34" spans="1:5" x14ac:dyDescent="0.2">
      <c r="E34" s="22"/>
    </row>
    <row r="35" spans="1:5" x14ac:dyDescent="0.2">
      <c r="E35" s="22"/>
    </row>
    <row r="36" spans="1:5" x14ac:dyDescent="0.2">
      <c r="E36" s="22"/>
    </row>
    <row r="37" spans="1:5" x14ac:dyDescent="0.2">
      <c r="E37" s="22"/>
    </row>
    <row r="38" spans="1:5" x14ac:dyDescent="0.2">
      <c r="E38" s="22"/>
    </row>
    <row r="39" spans="1:5" x14ac:dyDescent="0.2">
      <c r="E39" s="22"/>
    </row>
    <row r="40" spans="1:5" x14ac:dyDescent="0.2">
      <c r="E40" s="22"/>
    </row>
    <row r="41" spans="1:5" x14ac:dyDescent="0.2">
      <c r="E41" s="22"/>
    </row>
    <row r="42" spans="1:5" x14ac:dyDescent="0.2">
      <c r="E42" s="22"/>
    </row>
    <row r="43" spans="1:5" x14ac:dyDescent="0.2">
      <c r="E43" s="22"/>
    </row>
    <row r="44" spans="1:5" x14ac:dyDescent="0.2">
      <c r="E44" s="22"/>
    </row>
    <row r="45" spans="1:5" x14ac:dyDescent="0.2">
      <c r="E45" s="22"/>
    </row>
    <row r="46" spans="1:5" x14ac:dyDescent="0.2">
      <c r="E46" s="22"/>
    </row>
    <row r="47" spans="1:5" x14ac:dyDescent="0.2">
      <c r="E47" s="22"/>
    </row>
    <row r="48" spans="1:5" x14ac:dyDescent="0.2">
      <c r="E48" s="22"/>
    </row>
    <row r="49" spans="5:5" x14ac:dyDescent="0.2">
      <c r="E49" s="22"/>
    </row>
    <row r="50" spans="5:5" x14ac:dyDescent="0.2">
      <c r="E50" s="22"/>
    </row>
    <row r="51" spans="5:5" x14ac:dyDescent="0.2">
      <c r="E51" s="22"/>
    </row>
    <row r="52" spans="5:5" x14ac:dyDescent="0.2">
      <c r="E52" s="22"/>
    </row>
    <row r="53" spans="5:5" x14ac:dyDescent="0.2">
      <c r="E53" s="22"/>
    </row>
    <row r="54" spans="5:5" x14ac:dyDescent="0.2">
      <c r="E54" s="22"/>
    </row>
    <row r="55" spans="5:5" x14ac:dyDescent="0.2">
      <c r="E55" s="22"/>
    </row>
    <row r="56" spans="5:5" x14ac:dyDescent="0.2">
      <c r="E56" s="22"/>
    </row>
    <row r="92" spans="3:9" x14ac:dyDescent="0.2">
      <c r="C92" s="23"/>
      <c r="F92" s="23"/>
      <c r="I92" s="23"/>
    </row>
  </sheetData>
  <hyperlinks>
    <hyperlink ref="A30" r:id="rId1" location="NorthernIrelandGuidance"/>
  </hyperlinks>
  <pageMargins left="0.7" right="0.7" top="0.75" bottom="0.75" header="0.3" footer="0.3"/>
  <pageSetup paperSize="9" scale="71" orientation="landscape"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pageSetUpPr fitToPage="1"/>
  </sheetPr>
  <dimension ref="A1:L64"/>
  <sheetViews>
    <sheetView showGridLines="0" zoomScale="85" zoomScaleNormal="85" workbookViewId="0"/>
  </sheetViews>
  <sheetFormatPr defaultColWidth="17" defaultRowHeight="12.75" x14ac:dyDescent="0.2"/>
  <cols>
    <col min="1" max="1" width="32.28515625" style="21" customWidth="1"/>
    <col min="2" max="10" width="17.140625" style="21" customWidth="1"/>
    <col min="11" max="245" width="9.140625" style="21" customWidth="1"/>
    <col min="246" max="246" width="17.140625" style="21" customWidth="1"/>
    <col min="247" max="16384" width="17" style="21"/>
  </cols>
  <sheetData>
    <row r="1" spans="1:12" x14ac:dyDescent="0.2">
      <c r="A1" s="107" t="s">
        <v>156</v>
      </c>
      <c r="B1" s="55"/>
      <c r="C1" s="55"/>
      <c r="D1" s="56"/>
      <c r="E1" s="56"/>
      <c r="F1" s="56"/>
      <c r="G1" s="56"/>
      <c r="H1" s="56"/>
      <c r="I1" s="56"/>
      <c r="J1" s="56"/>
    </row>
    <row r="2" spans="1:12" x14ac:dyDescent="0.2">
      <c r="A2" s="104" t="s">
        <v>215</v>
      </c>
      <c r="B2" s="55"/>
      <c r="C2" s="55"/>
      <c r="D2" s="56"/>
      <c r="E2" s="56"/>
      <c r="F2" s="56"/>
      <c r="G2" s="56"/>
      <c r="H2" s="56"/>
      <c r="I2" s="56"/>
      <c r="J2" s="56"/>
    </row>
    <row r="3" spans="1:12" x14ac:dyDescent="0.2">
      <c r="A3" s="55"/>
      <c r="B3" s="55"/>
      <c r="D3" s="56"/>
      <c r="E3" s="56"/>
      <c r="F3" s="56"/>
      <c r="G3" s="56"/>
      <c r="H3" s="56"/>
      <c r="I3" s="57"/>
      <c r="J3" s="57" t="s">
        <v>269</v>
      </c>
    </row>
    <row r="4" spans="1:12" x14ac:dyDescent="0.2">
      <c r="A4" s="55"/>
      <c r="B4" s="55"/>
      <c r="C4" s="57"/>
      <c r="D4" s="57" t="s">
        <v>265</v>
      </c>
      <c r="E4" s="56"/>
      <c r="F4" s="56"/>
      <c r="G4" s="57" t="s">
        <v>265</v>
      </c>
      <c r="H4" s="56"/>
      <c r="I4" s="57"/>
      <c r="J4" s="57" t="s">
        <v>265</v>
      </c>
    </row>
    <row r="5" spans="1:12" ht="75" customHeight="1" x14ac:dyDescent="0.2">
      <c r="A5" s="67" t="s">
        <v>98</v>
      </c>
      <c r="B5" s="68" t="s">
        <v>73</v>
      </c>
      <c r="C5" s="68" t="s">
        <v>74</v>
      </c>
      <c r="D5" s="68" t="s">
        <v>81</v>
      </c>
      <c r="E5" s="246" t="s">
        <v>268</v>
      </c>
      <c r="F5" s="246" t="s">
        <v>267</v>
      </c>
      <c r="G5" s="188" t="s">
        <v>266</v>
      </c>
      <c r="H5" s="68" t="s">
        <v>76</v>
      </c>
      <c r="I5" s="68" t="s">
        <v>77</v>
      </c>
      <c r="J5" s="68" t="s">
        <v>82</v>
      </c>
    </row>
    <row r="6" spans="1:12" x14ac:dyDescent="0.2">
      <c r="A6" s="144"/>
      <c r="B6" s="64"/>
      <c r="C6" s="64"/>
      <c r="D6" s="64"/>
      <c r="E6" s="64"/>
      <c r="F6" s="64"/>
      <c r="G6" s="64"/>
      <c r="H6" s="64"/>
      <c r="I6" s="64"/>
      <c r="J6" s="64"/>
      <c r="K6"/>
      <c r="L6"/>
    </row>
    <row r="7" spans="1:12" x14ac:dyDescent="0.2">
      <c r="A7" s="146" t="s">
        <v>203</v>
      </c>
      <c r="B7" s="65">
        <v>876.06000000000017</v>
      </c>
      <c r="C7" s="65">
        <v>5148.6757500000003</v>
      </c>
      <c r="D7" s="73">
        <f>100*B7/C7</f>
        <v>17.015249018157729</v>
      </c>
      <c r="E7" s="65">
        <v>11881.880000000001</v>
      </c>
      <c r="F7" s="65">
        <v>22662.018200000002</v>
      </c>
      <c r="G7" s="73">
        <f>100*E7/F7</f>
        <v>52.430811303469866</v>
      </c>
      <c r="H7" s="65">
        <v>0</v>
      </c>
      <c r="I7" s="65">
        <v>425.94692400000002</v>
      </c>
      <c r="J7" s="73">
        <f>100*H7/I7</f>
        <v>0</v>
      </c>
      <c r="K7"/>
      <c r="L7"/>
    </row>
    <row r="8" spans="1:12" x14ac:dyDescent="0.2">
      <c r="A8" s="144" t="s">
        <v>204</v>
      </c>
      <c r="B8" s="66">
        <v>611</v>
      </c>
      <c r="C8" s="66">
        <v>5391.2625000000007</v>
      </c>
      <c r="D8" s="74">
        <f t="shared" ref="D8:D22" si="0">100*B8/C8</f>
        <v>11.333152485155377</v>
      </c>
      <c r="E8" s="66">
        <v>13510</v>
      </c>
      <c r="F8" s="66">
        <v>25570.97</v>
      </c>
      <c r="G8" s="74">
        <f t="shared" ref="G8:G22" si="1">100*E8/F8</f>
        <v>52.833349693030804</v>
      </c>
      <c r="H8" s="66">
        <v>0</v>
      </c>
      <c r="I8" s="66">
        <v>476.55539999999996</v>
      </c>
      <c r="J8" s="74">
        <f t="shared" ref="J8:J22" si="2">100*H8/I8</f>
        <v>0</v>
      </c>
      <c r="K8"/>
      <c r="L8"/>
    </row>
    <row r="9" spans="1:12" x14ac:dyDescent="0.2">
      <c r="A9" s="147" t="s">
        <v>205</v>
      </c>
      <c r="B9" s="65">
        <v>1087.318</v>
      </c>
      <c r="C9" s="65">
        <v>7129.1664750000009</v>
      </c>
      <c r="D9" s="73">
        <f t="shared" si="0"/>
        <v>15.25168480513004</v>
      </c>
      <c r="E9" s="65">
        <v>17418.511999999999</v>
      </c>
      <c r="F9" s="65">
        <v>32662.560460000001</v>
      </c>
      <c r="G9" s="73">
        <f t="shared" si="1"/>
        <v>53.328678936029739</v>
      </c>
      <c r="H9" s="65">
        <v>10.036</v>
      </c>
      <c r="I9" s="65">
        <v>612.36181720000002</v>
      </c>
      <c r="J9" s="73">
        <f t="shared" si="2"/>
        <v>1.6389003556572499</v>
      </c>
      <c r="K9"/>
      <c r="L9"/>
    </row>
    <row r="10" spans="1:12" x14ac:dyDescent="0.2">
      <c r="A10" s="144" t="s">
        <v>1</v>
      </c>
      <c r="B10" s="66">
        <v>1487.1100000000001</v>
      </c>
      <c r="C10" s="66">
        <v>13190.657374999999</v>
      </c>
      <c r="D10" s="74">
        <f t="shared" si="0"/>
        <v>11.273964274278637</v>
      </c>
      <c r="E10" s="66">
        <v>17225.370000000003</v>
      </c>
      <c r="F10" s="66">
        <v>46754.320300000007</v>
      </c>
      <c r="G10" s="74">
        <f t="shared" si="1"/>
        <v>36.842306527980902</v>
      </c>
      <c r="H10" s="66">
        <v>0</v>
      </c>
      <c r="I10" s="66">
        <v>1166.7536460000001</v>
      </c>
      <c r="J10" s="74">
        <f t="shared" si="2"/>
        <v>0</v>
      </c>
      <c r="K10"/>
      <c r="L10"/>
    </row>
    <row r="11" spans="1:12" x14ac:dyDescent="0.2">
      <c r="A11" s="147" t="s">
        <v>206</v>
      </c>
      <c r="B11" s="65">
        <v>1095.26</v>
      </c>
      <c r="C11" s="65">
        <v>5523.0583750000005</v>
      </c>
      <c r="D11" s="73">
        <f t="shared" si="0"/>
        <v>19.830679410481515</v>
      </c>
      <c r="E11" s="65">
        <v>4185.76</v>
      </c>
      <c r="F11" s="65">
        <v>15357.435900000002</v>
      </c>
      <c r="G11" s="73">
        <f t="shared" si="1"/>
        <v>27.255591540512302</v>
      </c>
      <c r="H11" s="65">
        <v>12.469999999999999</v>
      </c>
      <c r="I11" s="65">
        <v>453.88743800000009</v>
      </c>
      <c r="J11" s="73">
        <f t="shared" si="2"/>
        <v>2.7473772032439454</v>
      </c>
      <c r="K11"/>
      <c r="L11"/>
    </row>
    <row r="12" spans="1:12" x14ac:dyDescent="0.2">
      <c r="A12" s="144" t="s">
        <v>207</v>
      </c>
      <c r="B12" s="66">
        <v>1200.69</v>
      </c>
      <c r="C12" s="66">
        <v>6561.8542500000003</v>
      </c>
      <c r="D12" s="74">
        <f t="shared" si="0"/>
        <v>18.298029097491764</v>
      </c>
      <c r="E12" s="66">
        <v>1560.1699999999998</v>
      </c>
      <c r="F12" s="66">
        <v>15086.799800000001</v>
      </c>
      <c r="G12" s="74">
        <f t="shared" si="1"/>
        <v>10.341291862307337</v>
      </c>
      <c r="H12" s="66">
        <v>1.49</v>
      </c>
      <c r="I12" s="66">
        <v>535.95683600000007</v>
      </c>
      <c r="J12" s="74">
        <f t="shared" si="2"/>
        <v>0.27800746252632924</v>
      </c>
      <c r="K12"/>
      <c r="L12"/>
    </row>
    <row r="13" spans="1:12" x14ac:dyDescent="0.2">
      <c r="A13" s="147" t="s">
        <v>208</v>
      </c>
      <c r="B13" s="65">
        <v>1111.83</v>
      </c>
      <c r="C13" s="65">
        <v>4640.6011875000004</v>
      </c>
      <c r="D13" s="73">
        <f t="shared" si="0"/>
        <v>23.958749202470653</v>
      </c>
      <c r="E13" s="65">
        <v>3792.06</v>
      </c>
      <c r="F13" s="65">
        <v>12695.42115</v>
      </c>
      <c r="G13" s="73">
        <f t="shared" si="1"/>
        <v>29.869509291544848</v>
      </c>
      <c r="H13" s="65">
        <v>4.0199999999999996</v>
      </c>
      <c r="I13" s="65">
        <v>355.81134300000002</v>
      </c>
      <c r="J13" s="73">
        <f t="shared" si="2"/>
        <v>1.1298122106242126</v>
      </c>
      <c r="K13"/>
      <c r="L13"/>
    </row>
    <row r="14" spans="1:12" x14ac:dyDescent="0.2">
      <c r="A14" s="144" t="s">
        <v>209</v>
      </c>
      <c r="B14" s="66">
        <v>586.49</v>
      </c>
      <c r="C14" s="66">
        <v>4654.4743749999998</v>
      </c>
      <c r="D14" s="74">
        <f t="shared" si="0"/>
        <v>12.600563516906247</v>
      </c>
      <c r="E14" s="66">
        <v>13037.269999999999</v>
      </c>
      <c r="F14" s="66">
        <v>23301.107499999998</v>
      </c>
      <c r="G14" s="74">
        <f t="shared" si="1"/>
        <v>55.951289010618908</v>
      </c>
      <c r="H14" s="66">
        <v>11.18</v>
      </c>
      <c r="I14" s="66">
        <v>416.72675000000004</v>
      </c>
      <c r="J14" s="74">
        <f t="shared" si="2"/>
        <v>2.6828131383454505</v>
      </c>
      <c r="K14"/>
      <c r="L14"/>
    </row>
    <row r="15" spans="1:12" x14ac:dyDescent="0.2">
      <c r="A15" s="147" t="s">
        <v>210</v>
      </c>
      <c r="B15" s="65">
        <v>780</v>
      </c>
      <c r="C15" s="65">
        <v>4970.2168750000001</v>
      </c>
      <c r="D15" s="73">
        <f t="shared" si="0"/>
        <v>15.693480176355484</v>
      </c>
      <c r="E15" s="65">
        <v>13991.810000000001</v>
      </c>
      <c r="F15" s="65">
        <v>24564.049500000001</v>
      </c>
      <c r="G15" s="73">
        <f t="shared" si="1"/>
        <v>56.960518663667415</v>
      </c>
      <c r="H15" s="65">
        <v>0</v>
      </c>
      <c r="I15" s="65">
        <v>417.73239000000001</v>
      </c>
      <c r="J15" s="73">
        <f t="shared" si="2"/>
        <v>0</v>
      </c>
      <c r="K15"/>
      <c r="L15"/>
    </row>
    <row r="16" spans="1:12" x14ac:dyDescent="0.2">
      <c r="A16" s="144" t="s">
        <v>211</v>
      </c>
      <c r="B16" s="66">
        <v>1317.79</v>
      </c>
      <c r="C16" s="66">
        <v>5479.2785000000003</v>
      </c>
      <c r="D16" s="74">
        <f t="shared" si="0"/>
        <v>24.050429267284002</v>
      </c>
      <c r="E16" s="66">
        <v>11109.619999999999</v>
      </c>
      <c r="F16" s="66">
        <v>21609.375599999999</v>
      </c>
      <c r="G16" s="74">
        <f t="shared" si="1"/>
        <v>51.411110647731995</v>
      </c>
      <c r="H16" s="66">
        <v>10.9</v>
      </c>
      <c r="I16" s="66">
        <v>425.76839200000001</v>
      </c>
      <c r="J16" s="74">
        <f t="shared" si="2"/>
        <v>2.5600773107647692</v>
      </c>
      <c r="K16"/>
      <c r="L16"/>
    </row>
    <row r="17" spans="1:12" x14ac:dyDescent="0.2">
      <c r="A17" s="147" t="s">
        <v>212</v>
      </c>
      <c r="B17" s="65">
        <v>856.55</v>
      </c>
      <c r="C17" s="65">
        <v>6751.9394999999995</v>
      </c>
      <c r="D17" s="73">
        <f>100*B17/C17</f>
        <v>12.685984523409903</v>
      </c>
      <c r="E17" s="65">
        <v>7948.72</v>
      </c>
      <c r="F17" s="65">
        <v>22823.2412</v>
      </c>
      <c r="G17" s="73">
        <f t="shared" si="1"/>
        <v>34.827305772854032</v>
      </c>
      <c r="H17" s="65">
        <v>3.6399999999999997</v>
      </c>
      <c r="I17" s="65">
        <v>591.36498400000005</v>
      </c>
      <c r="J17" s="73">
        <f t="shared" si="2"/>
        <v>0.61552511536597831</v>
      </c>
      <c r="K17"/>
      <c r="L17"/>
    </row>
    <row r="18" spans="1:12" x14ac:dyDescent="0.2">
      <c r="A18" s="144"/>
      <c r="D18" s="74"/>
      <c r="G18" s="74"/>
      <c r="J18" s="74"/>
      <c r="K18"/>
      <c r="L18"/>
    </row>
    <row r="19" spans="1:12" x14ac:dyDescent="0.2">
      <c r="A19" s="147" t="s">
        <v>0</v>
      </c>
      <c r="B19" s="65">
        <f>B7+B8+B10+B14+B15+B17</f>
        <v>5197.21</v>
      </c>
      <c r="C19" s="65">
        <f>C7+C8+C10+C14+C15+C17</f>
        <v>40107.226374999998</v>
      </c>
      <c r="D19" s="73">
        <f>100*B19/C19</f>
        <v>12.958288243137083</v>
      </c>
      <c r="E19" s="65">
        <f>E7+E8+E10+E14+E15+E17</f>
        <v>77595.05</v>
      </c>
      <c r="F19" s="65">
        <f t="shared" ref="F19:I19" si="3">F7+F8+F10+F14+F15+F17</f>
        <v>165675.70670000001</v>
      </c>
      <c r="G19" s="73">
        <f t="shared" si="1"/>
        <v>46.835502648862395</v>
      </c>
      <c r="H19" s="65">
        <f t="shared" si="3"/>
        <v>14.82</v>
      </c>
      <c r="I19" s="65">
        <f t="shared" si="3"/>
        <v>3495.0800939999999</v>
      </c>
      <c r="J19" s="73">
        <f t="shared" si="2"/>
        <v>0.42402461750279991</v>
      </c>
      <c r="K19"/>
      <c r="L19"/>
    </row>
    <row r="20" spans="1:12" x14ac:dyDescent="0.2">
      <c r="A20" s="145" t="s">
        <v>2</v>
      </c>
      <c r="B20" s="66">
        <f>B11+B12</f>
        <v>2295.9499999999998</v>
      </c>
      <c r="C20" s="66">
        <f>C11+C12</f>
        <v>12084.912625000001</v>
      </c>
      <c r="D20" s="74">
        <f t="shared" si="0"/>
        <v>18.99848241558966</v>
      </c>
      <c r="E20" s="66">
        <f>E11+E12</f>
        <v>5745.93</v>
      </c>
      <c r="F20" s="66">
        <f t="shared" ref="F20:I20" si="4">F11+F12</f>
        <v>30444.235700000005</v>
      </c>
      <c r="G20" s="74">
        <f t="shared" si="1"/>
        <v>18.87362210902867</v>
      </c>
      <c r="H20" s="66">
        <f t="shared" si="4"/>
        <v>13.959999999999999</v>
      </c>
      <c r="I20" s="66">
        <f t="shared" si="4"/>
        <v>989.84427400000015</v>
      </c>
      <c r="J20" s="74">
        <f t="shared" si="2"/>
        <v>1.4103228524611335</v>
      </c>
      <c r="K20"/>
      <c r="L20"/>
    </row>
    <row r="21" spans="1:12" x14ac:dyDescent="0.2">
      <c r="A21" s="148"/>
      <c r="B21" s="71"/>
      <c r="C21" s="71"/>
      <c r="D21" s="73"/>
      <c r="E21" s="71"/>
      <c r="F21" s="71"/>
      <c r="G21" s="73"/>
      <c r="H21" s="71"/>
      <c r="I21" s="71"/>
      <c r="J21" s="73"/>
      <c r="K21"/>
      <c r="L21"/>
    </row>
    <row r="22" spans="1:12" x14ac:dyDescent="0.2">
      <c r="A22" s="155" t="s">
        <v>3</v>
      </c>
      <c r="B22" s="182">
        <f>SUM(B7:B17)</f>
        <v>11010.097999999998</v>
      </c>
      <c r="C22" s="182">
        <f>SUM(C7:C17)</f>
        <v>69441.185162499998</v>
      </c>
      <c r="D22" s="153">
        <f t="shared" si="0"/>
        <v>15.855285266567902</v>
      </c>
      <c r="E22" s="182">
        <f t="shared" ref="E22:I22" si="5">SUM(E7:E17)</f>
        <v>115661.17200000001</v>
      </c>
      <c r="F22" s="182">
        <f t="shared" si="5"/>
        <v>263087.29960999999</v>
      </c>
      <c r="G22" s="153">
        <f t="shared" si="1"/>
        <v>43.96303894998195</v>
      </c>
      <c r="H22" s="182">
        <f t="shared" si="5"/>
        <v>53.735999999999997</v>
      </c>
      <c r="I22" s="182">
        <f t="shared" si="5"/>
        <v>5878.8659202000008</v>
      </c>
      <c r="J22" s="153">
        <f t="shared" si="2"/>
        <v>0.91405384523843469</v>
      </c>
      <c r="K22"/>
      <c r="L22"/>
    </row>
    <row r="23" spans="1:12" s="56" customFormat="1" x14ac:dyDescent="0.2">
      <c r="A23" s="58"/>
      <c r="B23" s="58"/>
      <c r="C23" s="58"/>
      <c r="D23" s="59"/>
      <c r="E23" s="59"/>
      <c r="F23" s="59"/>
      <c r="G23" s="59"/>
      <c r="H23" s="59"/>
      <c r="I23" s="59"/>
      <c r="J23" s="59"/>
      <c r="K23"/>
      <c r="L23"/>
    </row>
    <row r="24" spans="1:12" s="56" customFormat="1" x14ac:dyDescent="0.2">
      <c r="A24" s="58" t="s">
        <v>4</v>
      </c>
      <c r="B24" s="58"/>
      <c r="C24" s="58"/>
      <c r="E24" s="59"/>
      <c r="F24" s="59"/>
      <c r="H24" s="59"/>
      <c r="I24" s="59"/>
    </row>
    <row r="25" spans="1:12" s="56" customFormat="1" x14ac:dyDescent="0.2">
      <c r="A25" s="60"/>
      <c r="B25" s="58"/>
      <c r="C25" s="58"/>
      <c r="E25" s="59"/>
      <c r="F25" s="59"/>
      <c r="H25" s="59"/>
      <c r="I25" s="59"/>
    </row>
    <row r="26" spans="1:12" s="56" customFormat="1" x14ac:dyDescent="0.2">
      <c r="A26" s="131" t="s">
        <v>174</v>
      </c>
      <c r="D26" s="21"/>
      <c r="G26" s="21"/>
      <c r="J26" s="21"/>
    </row>
    <row r="27" spans="1:12" s="56" customFormat="1" x14ac:dyDescent="0.2">
      <c r="A27" s="131" t="s">
        <v>171</v>
      </c>
      <c r="D27" s="21"/>
      <c r="G27" s="21"/>
      <c r="J27" s="21"/>
    </row>
    <row r="28" spans="1:12" s="56" customFormat="1" x14ac:dyDescent="0.2">
      <c r="A28" s="132" t="s">
        <v>75</v>
      </c>
      <c r="D28" s="21"/>
      <c r="G28" s="21"/>
      <c r="J28" s="21"/>
    </row>
    <row r="29" spans="1:12" s="56" customFormat="1" x14ac:dyDescent="0.2">
      <c r="A29" s="131" t="s">
        <v>172</v>
      </c>
      <c r="D29" s="21"/>
      <c r="G29" s="21"/>
      <c r="J29" s="21"/>
    </row>
    <row r="30" spans="1:12" s="56" customFormat="1" x14ac:dyDescent="0.2">
      <c r="A30" s="133" t="s">
        <v>173</v>
      </c>
      <c r="D30" s="21"/>
      <c r="G30" s="21"/>
      <c r="J30" s="21"/>
    </row>
    <row r="31" spans="1:12" x14ac:dyDescent="0.2">
      <c r="A31" s="21" t="s">
        <v>175</v>
      </c>
    </row>
    <row r="32" spans="1:12" x14ac:dyDescent="0.2">
      <c r="A32" s="21" t="s">
        <v>176</v>
      </c>
    </row>
    <row r="33" spans="1:1" x14ac:dyDescent="0.2">
      <c r="A33" s="21" t="s">
        <v>177</v>
      </c>
    </row>
    <row r="64" spans="3:9" x14ac:dyDescent="0.2">
      <c r="C64" s="23" t="e">
        <f>C59+#REF!</f>
        <v>#REF!</v>
      </c>
      <c r="F64" s="23" t="e">
        <f>F59+#REF!</f>
        <v>#REF!</v>
      </c>
      <c r="I64" s="23" t="e">
        <f>I59+#REF!</f>
        <v>#REF!</v>
      </c>
    </row>
  </sheetData>
  <hyperlinks>
    <hyperlink ref="A30" r:id="rId1" location="NorthernIrelandGuidance"/>
  </hyperlinks>
  <pageMargins left="0.7" right="0.7" top="0.75" bottom="0.75" header="0.3" footer="0.3"/>
  <pageSetup paperSize="9" scale="79"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Q43"/>
  <sheetViews>
    <sheetView showGridLines="0" zoomScale="85" zoomScaleNormal="85" workbookViewId="0"/>
  </sheetViews>
  <sheetFormatPr defaultRowHeight="12.75" x14ac:dyDescent="0.2"/>
  <cols>
    <col min="1" max="1" width="34.28515625" style="121" customWidth="1"/>
    <col min="2" max="3" width="23.5703125" style="121" customWidth="1"/>
    <col min="4" max="4" width="23.5703125" style="118" customWidth="1"/>
    <col min="5" max="17" width="9.140625" style="118"/>
    <col min="18" max="16384" width="9.140625" style="121"/>
  </cols>
  <sheetData>
    <row r="1" spans="1:7" x14ac:dyDescent="0.2">
      <c r="A1" s="234" t="s">
        <v>306</v>
      </c>
    </row>
    <row r="2" spans="1:7" x14ac:dyDescent="0.2">
      <c r="A2" s="104" t="s">
        <v>215</v>
      </c>
    </row>
    <row r="4" spans="1:7" x14ac:dyDescent="0.2">
      <c r="A4" s="96"/>
      <c r="B4" s="56"/>
      <c r="D4" s="57" t="s">
        <v>242</v>
      </c>
    </row>
    <row r="5" spans="1:7" ht="51" x14ac:dyDescent="0.2">
      <c r="A5" s="67" t="s">
        <v>98</v>
      </c>
      <c r="B5" s="149" t="s">
        <v>243</v>
      </c>
      <c r="C5" s="149" t="s">
        <v>244</v>
      </c>
      <c r="D5" s="149" t="s">
        <v>245</v>
      </c>
    </row>
    <row r="6" spans="1:7" ht="12.95" customHeight="1" x14ac:dyDescent="0.2">
      <c r="A6" s="144"/>
      <c r="B6" s="190"/>
      <c r="C6" s="190"/>
      <c r="D6" s="190"/>
      <c r="E6" s="191"/>
      <c r="F6" s="120"/>
      <c r="G6" s="192"/>
    </row>
    <row r="7" spans="1:7" x14ac:dyDescent="0.2">
      <c r="A7" s="146" t="s">
        <v>203</v>
      </c>
      <c r="B7" s="65">
        <v>34009.46614334164</v>
      </c>
      <c r="C7" s="65">
        <v>71574.429999999993</v>
      </c>
      <c r="D7" s="193">
        <f t="shared" ref="D7:D17" si="0">100*B7/$C7</f>
        <v>47.516223521922065</v>
      </c>
    </row>
    <row r="8" spans="1:7" x14ac:dyDescent="0.2">
      <c r="A8" s="144" t="s">
        <v>204</v>
      </c>
      <c r="B8" s="66">
        <v>34255.863304132239</v>
      </c>
      <c r="C8" s="66">
        <v>84973.42</v>
      </c>
      <c r="D8" s="190">
        <f t="shared" si="0"/>
        <v>40.313621958645705</v>
      </c>
    </row>
    <row r="9" spans="1:7" x14ac:dyDescent="0.2">
      <c r="A9" s="147" t="s">
        <v>205</v>
      </c>
      <c r="B9" s="65">
        <v>42111.633937983825</v>
      </c>
      <c r="C9" s="65">
        <v>90721.08</v>
      </c>
      <c r="D9" s="195">
        <f t="shared" si="0"/>
        <v>46.418796974180445</v>
      </c>
    </row>
    <row r="10" spans="1:7" x14ac:dyDescent="0.2">
      <c r="A10" s="144" t="s">
        <v>1</v>
      </c>
      <c r="B10" s="66">
        <v>54131.043103345452</v>
      </c>
      <c r="C10" s="66">
        <v>137832.88199999998</v>
      </c>
      <c r="D10" s="190">
        <f t="shared" si="0"/>
        <v>39.2729530993522</v>
      </c>
    </row>
    <row r="11" spans="1:7" x14ac:dyDescent="0.2">
      <c r="A11" s="147" t="s">
        <v>206</v>
      </c>
      <c r="B11" s="65">
        <v>25709.553841356541</v>
      </c>
      <c r="C11" s="65">
        <v>67188.42</v>
      </c>
      <c r="D11" s="195">
        <f t="shared" si="0"/>
        <v>38.264858499956603</v>
      </c>
    </row>
    <row r="12" spans="1:7" x14ac:dyDescent="0.2">
      <c r="A12" s="144" t="s">
        <v>207</v>
      </c>
      <c r="B12" s="66">
        <v>20401.321698678512</v>
      </c>
      <c r="C12" s="66">
        <v>65267.151000000005</v>
      </c>
      <c r="D12" s="190">
        <f t="shared" si="0"/>
        <v>31.258177178100684</v>
      </c>
    </row>
    <row r="13" spans="1:7" x14ac:dyDescent="0.2">
      <c r="A13" s="147" t="s">
        <v>208</v>
      </c>
      <c r="B13" s="65">
        <v>21799.980369550616</v>
      </c>
      <c r="C13" s="65">
        <v>48629.597000000002</v>
      </c>
      <c r="D13" s="195">
        <f t="shared" si="0"/>
        <v>44.828626421787163</v>
      </c>
    </row>
    <row r="14" spans="1:7" x14ac:dyDescent="0.2">
      <c r="A14" s="144" t="s">
        <v>209</v>
      </c>
      <c r="B14" s="66">
        <v>26745.618875881963</v>
      </c>
      <c r="C14" s="66">
        <v>61461.290999999997</v>
      </c>
      <c r="D14" s="190">
        <f t="shared" si="0"/>
        <v>43.516200913973584</v>
      </c>
    </row>
    <row r="15" spans="1:7" x14ac:dyDescent="0.2">
      <c r="A15" s="147" t="s">
        <v>210</v>
      </c>
      <c r="B15" s="65">
        <v>27970.7178939757</v>
      </c>
      <c r="C15" s="65">
        <v>63929.115000000005</v>
      </c>
      <c r="D15" s="195">
        <f t="shared" si="0"/>
        <v>43.752706249688728</v>
      </c>
    </row>
    <row r="16" spans="1:7" x14ac:dyDescent="0.2">
      <c r="A16" s="144" t="s">
        <v>211</v>
      </c>
      <c r="B16" s="66">
        <v>33836.804923509349</v>
      </c>
      <c r="C16" s="66">
        <v>68990.737999999998</v>
      </c>
      <c r="D16" s="190">
        <f t="shared" si="0"/>
        <v>49.045431175862113</v>
      </c>
    </row>
    <row r="17" spans="1:4" x14ac:dyDescent="0.2">
      <c r="A17" s="147" t="s">
        <v>212</v>
      </c>
      <c r="B17" s="65">
        <v>27988.747994272035</v>
      </c>
      <c r="C17" s="65">
        <v>72736.535000000003</v>
      </c>
      <c r="D17" s="195">
        <f t="shared" si="0"/>
        <v>38.479627871016994</v>
      </c>
    </row>
    <row r="18" spans="1:4" x14ac:dyDescent="0.2">
      <c r="A18" s="144"/>
      <c r="B18" s="194"/>
      <c r="C18" s="194"/>
      <c r="D18" s="144"/>
    </row>
    <row r="19" spans="1:4" x14ac:dyDescent="0.2">
      <c r="A19" s="147" t="s">
        <v>0</v>
      </c>
      <c r="B19" s="196">
        <f>B7+B8+B10+B14+B15+B17</f>
        <v>205101.45731494905</v>
      </c>
      <c r="C19" s="196">
        <f>C7+C8+C10+C14+C15+C17</f>
        <v>492507.67299999995</v>
      </c>
      <c r="D19" s="197">
        <f>100*B19/$C19</f>
        <v>41.644317146496327</v>
      </c>
    </row>
    <row r="20" spans="1:4" x14ac:dyDescent="0.2">
      <c r="A20" s="145" t="s">
        <v>2</v>
      </c>
      <c r="B20" s="198">
        <f>B11+B12</f>
        <v>46110.875540035049</v>
      </c>
      <c r="C20" s="198">
        <f>C11+C12</f>
        <v>132455.571</v>
      </c>
      <c r="D20" s="199">
        <f>100*B20/$C20</f>
        <v>34.812333820247588</v>
      </c>
    </row>
    <row r="21" spans="1:4" x14ac:dyDescent="0.2">
      <c r="A21" s="148"/>
      <c r="B21" s="200"/>
      <c r="C21" s="200"/>
      <c r="D21" s="195"/>
    </row>
    <row r="22" spans="1:4" x14ac:dyDescent="0.2">
      <c r="A22" s="69" t="s">
        <v>3</v>
      </c>
      <c r="B22" s="129">
        <f>SUM(B7:B17)</f>
        <v>348960.75208602787</v>
      </c>
      <c r="C22" s="129">
        <f>SUM(C7:C17)</f>
        <v>833304.65899999999</v>
      </c>
      <c r="D22" s="130">
        <f>100*B22/$C22</f>
        <v>41.876731195142384</v>
      </c>
    </row>
    <row r="23" spans="1:4" s="118" customFormat="1" x14ac:dyDescent="0.2">
      <c r="A23" s="124"/>
      <c r="B23" s="124"/>
      <c r="C23" s="124"/>
    </row>
    <row r="24" spans="1:4" s="118" customFormat="1" x14ac:dyDescent="0.2">
      <c r="A24" s="124" t="s">
        <v>4</v>
      </c>
      <c r="B24" s="125"/>
      <c r="C24" s="125"/>
    </row>
    <row r="25" spans="1:4" s="118" customFormat="1" x14ac:dyDescent="0.2">
      <c r="A25" s="124"/>
      <c r="B25" s="125"/>
      <c r="C25" s="125"/>
    </row>
    <row r="26" spans="1:4" s="118" customFormat="1" x14ac:dyDescent="0.2">
      <c r="A26" s="120" t="s">
        <v>248</v>
      </c>
    </row>
    <row r="27" spans="1:4" s="118" customFormat="1" x14ac:dyDescent="0.2">
      <c r="A27" s="124" t="s">
        <v>246</v>
      </c>
    </row>
    <row r="28" spans="1:4" s="118" customFormat="1" x14ac:dyDescent="0.2">
      <c r="A28" s="192" t="s">
        <v>247</v>
      </c>
    </row>
    <row r="29" spans="1:4" s="118" customFormat="1" x14ac:dyDescent="0.2">
      <c r="A29" s="120"/>
    </row>
    <row r="30" spans="1:4" s="118" customFormat="1" x14ac:dyDescent="0.2"/>
    <row r="31" spans="1:4" s="118" customFormat="1" x14ac:dyDescent="0.2"/>
    <row r="32" spans="1:4" s="118" customFormat="1" x14ac:dyDescent="0.2">
      <c r="A32" s="120"/>
    </row>
    <row r="33" spans="1:1" s="118" customFormat="1" x14ac:dyDescent="0.2">
      <c r="A33" s="201"/>
    </row>
    <row r="34" spans="1:1" s="118" customFormat="1" x14ac:dyDescent="0.2">
      <c r="A34" s="124"/>
    </row>
    <row r="35" spans="1:1" s="118" customFormat="1" x14ac:dyDescent="0.2">
      <c r="A35" s="192"/>
    </row>
    <row r="36" spans="1:1" s="118" customFormat="1" x14ac:dyDescent="0.2">
      <c r="A36" s="120"/>
    </row>
    <row r="37" spans="1:1" s="118" customFormat="1" x14ac:dyDescent="0.2"/>
    <row r="38" spans="1:1" s="118" customFormat="1" x14ac:dyDescent="0.2"/>
    <row r="39" spans="1:1" s="118" customFormat="1" x14ac:dyDescent="0.2"/>
    <row r="40" spans="1:1" s="118" customFormat="1" x14ac:dyDescent="0.2"/>
    <row r="41" spans="1:1" s="118" customFormat="1" x14ac:dyDescent="0.2"/>
    <row r="42" spans="1:1" s="118" customFormat="1" x14ac:dyDescent="0.2"/>
    <row r="43" spans="1:1" s="118" customFormat="1" x14ac:dyDescent="0.2"/>
  </sheetData>
  <pageMargins left="0.7" right="0.7" top="0.75" bottom="0.75"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A2"/>
  <sheetViews>
    <sheetView showGridLines="0" zoomScale="85" zoomScaleNormal="85" workbookViewId="0"/>
  </sheetViews>
  <sheetFormatPr defaultRowHeight="12.75" x14ac:dyDescent="0.2"/>
  <sheetData>
    <row r="1" spans="1:1" x14ac:dyDescent="0.2">
      <c r="A1" s="3" t="s">
        <v>126</v>
      </c>
    </row>
    <row r="2" spans="1:1" x14ac:dyDescent="0.2">
      <c r="A2" s="142" t="s">
        <v>215</v>
      </c>
    </row>
  </sheetData>
  <phoneticPr fontId="18" type="noConversion"/>
  <pageMargins left="0.7" right="0.7" top="0.75" bottom="0.75" header="0.3" footer="0.3"/>
  <pageSetup paperSize="9" scale="81" orientation="landscape"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2:C32"/>
  <sheetViews>
    <sheetView showGridLines="0" zoomScale="85" zoomScaleNormal="85" workbookViewId="0"/>
  </sheetViews>
  <sheetFormatPr defaultRowHeight="12.75" x14ac:dyDescent="0.2"/>
  <sheetData>
    <row r="2" spans="2:3" ht="15.75" x14ac:dyDescent="0.25">
      <c r="B2" s="29" t="s">
        <v>88</v>
      </c>
    </row>
    <row r="3" spans="2:3" ht="15.75" x14ac:dyDescent="0.25">
      <c r="B3" s="29"/>
    </row>
    <row r="5" spans="2:3" ht="15" x14ac:dyDescent="0.2">
      <c r="C5" s="30" t="s">
        <v>89</v>
      </c>
    </row>
    <row r="6" spans="2:3" ht="15.75" x14ac:dyDescent="0.25">
      <c r="C6" s="30" t="s">
        <v>90</v>
      </c>
    </row>
    <row r="31" spans="3:3" ht="15" x14ac:dyDescent="0.2">
      <c r="C31" s="30" t="s">
        <v>91</v>
      </c>
    </row>
    <row r="32" spans="3:3" ht="15" x14ac:dyDescent="0.2">
      <c r="C32" s="12" t="s">
        <v>92</v>
      </c>
    </row>
  </sheetData>
  <pageMargins left="0.7" right="0.7" top="0.75" bottom="0.75" header="0.3" footer="0.3"/>
  <pageSetup paperSize="9" scale="91" orientation="landscape" verticalDpi="1200"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pageSetUpPr fitToPage="1"/>
  </sheetPr>
  <dimension ref="A1:A2"/>
  <sheetViews>
    <sheetView showGridLines="0" zoomScale="85" zoomScaleNormal="85" workbookViewId="0"/>
  </sheetViews>
  <sheetFormatPr defaultRowHeight="12.75" x14ac:dyDescent="0.2"/>
  <sheetData>
    <row r="1" spans="1:1" x14ac:dyDescent="0.2">
      <c r="A1" s="3" t="s">
        <v>133</v>
      </c>
    </row>
    <row r="2" spans="1:1" x14ac:dyDescent="0.2">
      <c r="A2" s="142" t="s">
        <v>215</v>
      </c>
    </row>
  </sheetData>
  <phoneticPr fontId="18" type="noConversion"/>
  <pageMargins left="0.7" right="0.7" top="0.75" bottom="0.75" header="0.3" footer="0.3"/>
  <pageSetup paperSize="9" scale="81" orientation="landscape" verticalDpi="300"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A2"/>
  <sheetViews>
    <sheetView showGridLines="0" zoomScale="85" zoomScaleNormal="85" workbookViewId="0"/>
  </sheetViews>
  <sheetFormatPr defaultRowHeight="12.75" x14ac:dyDescent="0.2"/>
  <sheetData>
    <row r="1" spans="1:1" x14ac:dyDescent="0.2">
      <c r="A1" s="3" t="s">
        <v>151</v>
      </c>
    </row>
    <row r="2" spans="1:1" x14ac:dyDescent="0.2">
      <c r="A2" s="142" t="s">
        <v>215</v>
      </c>
    </row>
  </sheetData>
  <pageMargins left="0.7" right="0.7" top="0.75" bottom="0.75" header="0.3" footer="0.3"/>
  <pageSetup paperSize="9" scale="77" orientation="landscape" horizontalDpi="1200" verticalDpi="1200"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A2"/>
  <sheetViews>
    <sheetView showGridLines="0" zoomScale="85" zoomScaleNormal="85" workbookViewId="0"/>
  </sheetViews>
  <sheetFormatPr defaultRowHeight="12.75" x14ac:dyDescent="0.2"/>
  <sheetData>
    <row r="1" spans="1:1" x14ac:dyDescent="0.2">
      <c r="A1" s="3" t="s">
        <v>295</v>
      </c>
    </row>
    <row r="2" spans="1:1" x14ac:dyDescent="0.2">
      <c r="A2" s="240" t="s">
        <v>215</v>
      </c>
    </row>
  </sheetData>
  <pageMargins left="0.7" right="0.7" top="0.75" bottom="0.75" header="0.3" footer="0.3"/>
  <pageSetup paperSize="9" scale="79" orientation="landscape"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pageSetUpPr fitToPage="1"/>
  </sheetPr>
  <dimension ref="A1:A50"/>
  <sheetViews>
    <sheetView showGridLines="0" zoomScale="85" zoomScaleNormal="85" workbookViewId="0"/>
  </sheetViews>
  <sheetFormatPr defaultRowHeight="12.75" x14ac:dyDescent="0.2"/>
  <sheetData>
    <row r="1" spans="1:1" x14ac:dyDescent="0.2">
      <c r="A1" s="3" t="s">
        <v>296</v>
      </c>
    </row>
    <row r="2" spans="1:1" x14ac:dyDescent="0.2">
      <c r="A2" s="142" t="s">
        <v>215</v>
      </c>
    </row>
    <row r="50" spans="1:1" x14ac:dyDescent="0.2">
      <c r="A50" s="15" t="s">
        <v>32</v>
      </c>
    </row>
  </sheetData>
  <phoneticPr fontId="18" type="noConversion"/>
  <pageMargins left="0.7" right="0.7" top="0.75" bottom="0.75" header="0.3" footer="0.3"/>
  <pageSetup paperSize="9" scale="77" orientation="landscape" verticalDpi="300"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B2:H19"/>
  <sheetViews>
    <sheetView showGridLines="0" zoomScale="85" zoomScaleNormal="85" workbookViewId="0"/>
  </sheetViews>
  <sheetFormatPr defaultRowHeight="12.75" x14ac:dyDescent="0.2"/>
  <sheetData>
    <row r="2" spans="2:8" ht="15.75" x14ac:dyDescent="0.25">
      <c r="B2" s="29" t="s">
        <v>93</v>
      </c>
    </row>
    <row r="4" spans="2:8" x14ac:dyDescent="0.2">
      <c r="B4" s="31" t="s">
        <v>94</v>
      </c>
      <c r="C4" s="32" t="s">
        <v>233</v>
      </c>
      <c r="D4" s="33"/>
      <c r="E4" s="33"/>
      <c r="F4" s="33"/>
      <c r="G4" s="11"/>
      <c r="H4" s="11"/>
    </row>
    <row r="5" spans="2:8" x14ac:dyDescent="0.2">
      <c r="B5" s="34"/>
      <c r="C5" s="32"/>
      <c r="D5" s="33"/>
      <c r="E5" s="33"/>
      <c r="F5" s="33"/>
      <c r="G5" s="11"/>
      <c r="H5" s="11"/>
    </row>
    <row r="6" spans="2:8" x14ac:dyDescent="0.2">
      <c r="B6" s="35" t="s">
        <v>95</v>
      </c>
      <c r="C6" s="189" t="s">
        <v>234</v>
      </c>
      <c r="E6" s="33"/>
      <c r="F6" s="33"/>
      <c r="G6" s="11"/>
      <c r="H6" s="11"/>
    </row>
    <row r="7" spans="2:8" x14ac:dyDescent="0.2">
      <c r="B7" s="34"/>
      <c r="C7" s="32"/>
      <c r="D7" s="33"/>
      <c r="E7" s="33"/>
      <c r="F7" s="33"/>
      <c r="G7" s="11"/>
      <c r="H7" s="11"/>
    </row>
    <row r="8" spans="2:8" x14ac:dyDescent="0.2">
      <c r="B8" s="35" t="s">
        <v>96</v>
      </c>
      <c r="C8" s="36" t="s">
        <v>235</v>
      </c>
      <c r="E8" s="33"/>
      <c r="F8" s="33"/>
      <c r="G8" s="11"/>
      <c r="H8" s="11"/>
    </row>
    <row r="9" spans="2:8" x14ac:dyDescent="0.2">
      <c r="B9" s="34"/>
      <c r="C9" s="34"/>
    </row>
    <row r="10" spans="2:8" x14ac:dyDescent="0.2">
      <c r="B10" s="31" t="s">
        <v>97</v>
      </c>
      <c r="C10" s="32" t="s">
        <v>236</v>
      </c>
      <c r="D10" s="33"/>
      <c r="E10" s="33"/>
      <c r="F10" s="33"/>
      <c r="G10" s="11"/>
      <c r="H10" s="11"/>
    </row>
    <row r="11" spans="2:8" ht="15" x14ac:dyDescent="0.2">
      <c r="B11" s="12"/>
      <c r="C11" s="32" t="s">
        <v>237</v>
      </c>
      <c r="D11" s="33"/>
      <c r="E11" s="33"/>
      <c r="F11" s="33"/>
      <c r="G11" s="11"/>
      <c r="H11" s="11"/>
    </row>
    <row r="12" spans="2:8" ht="15" x14ac:dyDescent="0.2">
      <c r="B12" s="12"/>
      <c r="C12" s="32" t="s">
        <v>238</v>
      </c>
      <c r="D12" s="33"/>
      <c r="E12" s="33"/>
      <c r="F12" s="33"/>
      <c r="G12" s="11"/>
      <c r="H12" s="11"/>
    </row>
    <row r="13" spans="2:8" ht="15" x14ac:dyDescent="0.2">
      <c r="B13" s="12"/>
      <c r="C13" s="32" t="s">
        <v>239</v>
      </c>
      <c r="D13" s="33"/>
      <c r="E13" s="33"/>
      <c r="F13" s="33"/>
      <c r="G13" s="11"/>
      <c r="H13" s="11"/>
    </row>
    <row r="14" spans="2:8" ht="15" x14ac:dyDescent="0.2">
      <c r="B14" s="12"/>
      <c r="C14" s="32" t="s">
        <v>240</v>
      </c>
      <c r="D14" s="33"/>
      <c r="E14" s="33"/>
      <c r="F14" s="33"/>
      <c r="G14" s="11"/>
      <c r="H14" s="11"/>
    </row>
    <row r="15" spans="2:8" ht="15" x14ac:dyDescent="0.2">
      <c r="B15" s="12"/>
      <c r="C15" s="37"/>
      <c r="D15" s="33"/>
      <c r="E15" s="33"/>
      <c r="F15" s="33"/>
      <c r="G15" s="11"/>
      <c r="H15" s="11"/>
    </row>
    <row r="16" spans="2:8" ht="15" x14ac:dyDescent="0.2">
      <c r="B16" s="12"/>
      <c r="C16" s="32"/>
      <c r="D16" s="33"/>
      <c r="E16" s="33"/>
      <c r="F16" s="33"/>
      <c r="G16" s="11"/>
      <c r="H16" s="11"/>
    </row>
    <row r="17" spans="2:8" ht="15" x14ac:dyDescent="0.2">
      <c r="B17" s="12"/>
      <c r="C17" s="32"/>
      <c r="D17" s="33"/>
      <c r="E17" s="33"/>
      <c r="F17" s="33"/>
      <c r="G17" s="11"/>
      <c r="H17" s="11"/>
    </row>
    <row r="18" spans="2:8" ht="15" x14ac:dyDescent="0.2">
      <c r="B18" s="12"/>
      <c r="C18" s="32"/>
      <c r="D18" s="33"/>
      <c r="E18" s="33"/>
      <c r="F18" s="33"/>
      <c r="G18" s="11"/>
      <c r="H18" s="11"/>
    </row>
    <row r="19" spans="2:8" x14ac:dyDescent="0.2">
      <c r="B19" s="11"/>
      <c r="C19" s="11"/>
      <c r="D19" s="11"/>
      <c r="E19" s="11"/>
      <c r="F19" s="11"/>
      <c r="G19" s="11"/>
    </row>
  </sheetData>
  <hyperlinks>
    <hyperlink ref="C6" r:id="rId1"/>
  </hyperlinks>
  <pageMargins left="0.7" right="0.7" top="0.75" bottom="0.75" header="0.3" footer="0.3"/>
  <pageSetup paperSize="9" orientation="landscape" verticalDpi="120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L35"/>
  <sheetViews>
    <sheetView showGridLines="0" zoomScale="85" zoomScaleNormal="85" workbookViewId="0"/>
  </sheetViews>
  <sheetFormatPr defaultRowHeight="12.75" x14ac:dyDescent="0.2"/>
  <cols>
    <col min="1" max="1" width="31.42578125" customWidth="1"/>
    <col min="2" max="12" width="15.7109375" customWidth="1"/>
  </cols>
  <sheetData>
    <row r="1" spans="1:6" x14ac:dyDescent="0.2">
      <c r="A1" s="135" t="s">
        <v>157</v>
      </c>
      <c r="C1" s="20"/>
      <c r="D1" s="20"/>
      <c r="E1" s="20"/>
      <c r="F1" s="20"/>
    </row>
    <row r="2" spans="1:6" x14ac:dyDescent="0.2">
      <c r="A2" s="150" t="s">
        <v>215</v>
      </c>
      <c r="C2" s="20"/>
      <c r="D2" s="20"/>
      <c r="E2" s="20"/>
    </row>
    <row r="3" spans="1:6" x14ac:dyDescent="0.2">
      <c r="A3" s="62"/>
      <c r="B3" s="20"/>
      <c r="C3" s="20"/>
      <c r="D3" s="20"/>
      <c r="E3" s="20"/>
      <c r="F3" s="40" t="s">
        <v>66</v>
      </c>
    </row>
    <row r="4" spans="1:6" x14ac:dyDescent="0.2">
      <c r="A4" s="20"/>
      <c r="B4" s="20"/>
      <c r="C4" s="20"/>
      <c r="D4" s="20"/>
      <c r="E4" s="20"/>
      <c r="F4" s="63" t="s">
        <v>33</v>
      </c>
    </row>
    <row r="5" spans="1:6" ht="75" customHeight="1" x14ac:dyDescent="0.2">
      <c r="A5" s="67" t="s">
        <v>98</v>
      </c>
      <c r="B5" s="149" t="s">
        <v>223</v>
      </c>
      <c r="C5" s="149" t="s">
        <v>224</v>
      </c>
      <c r="D5" s="149" t="s">
        <v>225</v>
      </c>
      <c r="E5" s="149" t="s">
        <v>226</v>
      </c>
      <c r="F5" s="149" t="s">
        <v>216</v>
      </c>
    </row>
    <row r="6" spans="1:6" x14ac:dyDescent="0.2">
      <c r="A6" s="144"/>
      <c r="B6" s="64"/>
      <c r="C6" s="64"/>
      <c r="D6" s="64"/>
      <c r="E6" s="64"/>
      <c r="F6" s="64"/>
    </row>
    <row r="7" spans="1:6" x14ac:dyDescent="0.2">
      <c r="A7" s="146" t="s">
        <v>203</v>
      </c>
      <c r="B7" s="65">
        <v>22892.5</v>
      </c>
      <c r="C7" s="65">
        <v>23335.870000000003</v>
      </c>
      <c r="D7" s="65">
        <v>19602.04</v>
      </c>
      <c r="E7" s="65">
        <v>19227.249999999996</v>
      </c>
      <c r="F7" s="65">
        <f>SUM(B7:E7)</f>
        <v>85057.66</v>
      </c>
    </row>
    <row r="8" spans="1:6" x14ac:dyDescent="0.2">
      <c r="A8" s="144" t="s">
        <v>204</v>
      </c>
      <c r="B8" s="66">
        <v>26037.200000000001</v>
      </c>
      <c r="C8" s="66">
        <v>27275.88</v>
      </c>
      <c r="D8" s="66">
        <v>23482.019999999997</v>
      </c>
      <c r="E8" s="66">
        <v>22974.44</v>
      </c>
      <c r="F8" s="66">
        <f t="shared" ref="F8:F17" si="0">SUM(B8:E8)</f>
        <v>99769.540000000008</v>
      </c>
    </row>
    <row r="9" spans="1:6" x14ac:dyDescent="0.2">
      <c r="A9" s="147" t="s">
        <v>205</v>
      </c>
      <c r="B9" s="65">
        <v>27558.517999999996</v>
      </c>
      <c r="C9" s="65">
        <v>26702.269</v>
      </c>
      <c r="D9" s="65">
        <v>24328.662</v>
      </c>
      <c r="E9" s="65">
        <v>24367.443000000003</v>
      </c>
      <c r="F9" s="65">
        <f t="shared" si="0"/>
        <v>102956.89199999999</v>
      </c>
    </row>
    <row r="10" spans="1:6" x14ac:dyDescent="0.2">
      <c r="A10" s="144" t="s">
        <v>1</v>
      </c>
      <c r="B10" s="66">
        <v>42839.1</v>
      </c>
      <c r="C10" s="66">
        <v>43477.285000000003</v>
      </c>
      <c r="D10" s="66">
        <v>42456.451000000001</v>
      </c>
      <c r="E10" s="66">
        <v>41191.380000000005</v>
      </c>
      <c r="F10" s="66">
        <f t="shared" si="0"/>
        <v>169964.21600000001</v>
      </c>
    </row>
    <row r="11" spans="1:6" x14ac:dyDescent="0.2">
      <c r="A11" s="147" t="s">
        <v>206</v>
      </c>
      <c r="B11" s="65">
        <v>20871.38</v>
      </c>
      <c r="C11" s="65">
        <v>20846.59</v>
      </c>
      <c r="D11" s="65">
        <v>18542.660000000003</v>
      </c>
      <c r="E11" s="65">
        <v>18102.560000000001</v>
      </c>
      <c r="F11" s="65">
        <f t="shared" si="0"/>
        <v>78363.19</v>
      </c>
    </row>
    <row r="12" spans="1:6" x14ac:dyDescent="0.2">
      <c r="A12" s="144" t="s">
        <v>207</v>
      </c>
      <c r="B12" s="66">
        <v>18835.581000000002</v>
      </c>
      <c r="C12" s="66">
        <v>17282.585000000003</v>
      </c>
      <c r="D12" s="66">
        <v>17477.973000000002</v>
      </c>
      <c r="E12" s="66">
        <v>17305.352000000003</v>
      </c>
      <c r="F12" s="66">
        <f t="shared" si="0"/>
        <v>70901.491000000009</v>
      </c>
    </row>
    <row r="13" spans="1:6" x14ac:dyDescent="0.2">
      <c r="A13" s="147" t="s">
        <v>208</v>
      </c>
      <c r="B13" s="65">
        <v>14049.062000000002</v>
      </c>
      <c r="C13" s="65">
        <v>13874.847000000002</v>
      </c>
      <c r="D13" s="65">
        <v>13164.492</v>
      </c>
      <c r="E13" s="65">
        <v>12875.042000000001</v>
      </c>
      <c r="F13" s="65">
        <f t="shared" si="0"/>
        <v>53963.443000000007</v>
      </c>
    </row>
    <row r="14" spans="1:6" x14ac:dyDescent="0.2">
      <c r="A14" s="144" t="s">
        <v>209</v>
      </c>
      <c r="B14" s="66">
        <v>19422.87</v>
      </c>
      <c r="C14" s="66">
        <v>19583.261999999999</v>
      </c>
      <c r="D14" s="66">
        <v>15709.605</v>
      </c>
      <c r="E14" s="66">
        <v>15764.591000000002</v>
      </c>
      <c r="F14" s="66">
        <f t="shared" si="0"/>
        <v>70480.327999999994</v>
      </c>
    </row>
    <row r="15" spans="1:6" x14ac:dyDescent="0.2">
      <c r="A15" s="147" t="s">
        <v>210</v>
      </c>
      <c r="B15" s="65">
        <v>20058.911000000004</v>
      </c>
      <c r="C15" s="65">
        <v>20684.839999999997</v>
      </c>
      <c r="D15" s="65">
        <v>17656.264000000003</v>
      </c>
      <c r="E15" s="65">
        <v>17140.781999999999</v>
      </c>
      <c r="F15" s="65">
        <f t="shared" si="0"/>
        <v>75540.797000000006</v>
      </c>
    </row>
    <row r="16" spans="1:6" x14ac:dyDescent="0.2">
      <c r="A16" s="144" t="s">
        <v>211</v>
      </c>
      <c r="B16" s="66">
        <v>19963.297000000002</v>
      </c>
      <c r="C16" s="66">
        <v>20747.48</v>
      </c>
      <c r="D16" s="66">
        <v>18348.343000000001</v>
      </c>
      <c r="E16" s="66">
        <v>18641.392999999996</v>
      </c>
      <c r="F16" s="66">
        <f t="shared" si="0"/>
        <v>77700.513000000006</v>
      </c>
    </row>
    <row r="17" spans="1:11" x14ac:dyDescent="0.2">
      <c r="A17" s="147" t="s">
        <v>212</v>
      </c>
      <c r="B17" s="65">
        <v>21479.004999999997</v>
      </c>
      <c r="C17" s="65">
        <v>23634.14</v>
      </c>
      <c r="D17" s="65">
        <v>19320.650000000001</v>
      </c>
      <c r="E17" s="65">
        <v>20025.089999999997</v>
      </c>
      <c r="F17" s="65">
        <f t="shared" si="0"/>
        <v>84458.884999999995</v>
      </c>
    </row>
    <row r="18" spans="1:11" x14ac:dyDescent="0.2">
      <c r="A18" s="144"/>
      <c r="B18" s="121"/>
      <c r="C18" s="121"/>
      <c r="D18" s="121"/>
      <c r="E18" s="121"/>
      <c r="F18" s="121"/>
    </row>
    <row r="19" spans="1:11" x14ac:dyDescent="0.2">
      <c r="A19" s="147" t="s">
        <v>0</v>
      </c>
      <c r="B19" s="65">
        <f>B7+B8+B10+B14+B15+B17</f>
        <v>152729.58599999998</v>
      </c>
      <c r="C19" s="279">
        <f t="shared" ref="C19:F19" si="1">C7+C8+C10+C14+C15+C17</f>
        <v>157991.277</v>
      </c>
      <c r="D19" s="279">
        <f t="shared" si="1"/>
        <v>138227.03</v>
      </c>
      <c r="E19" s="279">
        <f t="shared" si="1"/>
        <v>136323.533</v>
      </c>
      <c r="F19" s="279">
        <f t="shared" si="1"/>
        <v>585271.42599999998</v>
      </c>
    </row>
    <row r="20" spans="1:11" x14ac:dyDescent="0.2">
      <c r="A20" s="145" t="s">
        <v>2</v>
      </c>
      <c r="B20" s="66">
        <f>B11+B12</f>
        <v>39706.961000000003</v>
      </c>
      <c r="C20" s="303">
        <f t="shared" ref="C20:F20" si="2">C11+C12</f>
        <v>38129.175000000003</v>
      </c>
      <c r="D20" s="303">
        <f t="shared" si="2"/>
        <v>36020.633000000002</v>
      </c>
      <c r="E20" s="303">
        <f t="shared" si="2"/>
        <v>35407.912000000004</v>
      </c>
      <c r="F20" s="303">
        <f t="shared" si="2"/>
        <v>149264.68100000001</v>
      </c>
    </row>
    <row r="21" spans="1:11" x14ac:dyDescent="0.2">
      <c r="A21" s="148"/>
      <c r="B21" s="65"/>
      <c r="C21" s="65"/>
      <c r="D21" s="65"/>
      <c r="E21" s="65"/>
      <c r="F21" s="65"/>
    </row>
    <row r="22" spans="1:11" x14ac:dyDescent="0.2">
      <c r="A22" s="151" t="s">
        <v>3</v>
      </c>
      <c r="B22" s="152">
        <f>SUM(B7:B17)</f>
        <v>254007.424</v>
      </c>
      <c r="C22" s="152">
        <f t="shared" ref="C22:F22" si="3">SUM(C7:C17)</f>
        <v>257445.04800000001</v>
      </c>
      <c r="D22" s="152">
        <f t="shared" si="3"/>
        <v>230089.16</v>
      </c>
      <c r="E22" s="152">
        <f t="shared" si="3"/>
        <v>227615.323</v>
      </c>
      <c r="F22" s="152">
        <f t="shared" si="3"/>
        <v>969156.95500000007</v>
      </c>
    </row>
    <row r="23" spans="1:11" x14ac:dyDescent="0.2">
      <c r="A23" s="51"/>
      <c r="B23" s="20"/>
      <c r="C23" s="20"/>
      <c r="D23" s="20"/>
      <c r="E23" s="20"/>
      <c r="F23" s="66"/>
    </row>
    <row r="24" spans="1:11" x14ac:dyDescent="0.2">
      <c r="A24" s="50" t="s">
        <v>4</v>
      </c>
      <c r="B24" s="48"/>
      <c r="C24" s="48"/>
      <c r="D24" s="48"/>
      <c r="E24" s="48"/>
      <c r="F24" s="48"/>
    </row>
    <row r="26" spans="1:11" x14ac:dyDescent="0.2">
      <c r="A26" s="135" t="s">
        <v>285</v>
      </c>
      <c r="B26" s="18"/>
      <c r="C26" s="18"/>
      <c r="D26" s="18"/>
      <c r="E26" s="18"/>
      <c r="F26" s="18"/>
    </row>
    <row r="27" spans="1:11" x14ac:dyDescent="0.2">
      <c r="A27" s="150" t="s">
        <v>218</v>
      </c>
      <c r="B27" s="18"/>
      <c r="C27" s="18"/>
      <c r="D27" s="18"/>
      <c r="E27" s="18"/>
      <c r="F27" s="18"/>
    </row>
    <row r="28" spans="1:11" x14ac:dyDescent="0.2">
      <c r="A28" s="20"/>
      <c r="B28" s="20"/>
      <c r="C28" s="20"/>
      <c r="D28" s="20"/>
      <c r="E28" s="40"/>
      <c r="F28" s="40"/>
      <c r="G28" s="40"/>
      <c r="H28" s="40"/>
      <c r="I28" s="40"/>
      <c r="J28" s="40"/>
      <c r="K28" s="70" t="s">
        <v>66</v>
      </c>
    </row>
    <row r="29" spans="1:11" x14ac:dyDescent="0.2">
      <c r="A29" s="20"/>
      <c r="B29" s="20"/>
      <c r="C29" s="20"/>
      <c r="D29" s="20"/>
      <c r="E29" s="40"/>
      <c r="F29" s="40"/>
      <c r="G29" s="40"/>
      <c r="H29" s="40"/>
      <c r="I29" s="40"/>
      <c r="J29" s="40"/>
      <c r="K29" s="70" t="s">
        <v>103</v>
      </c>
    </row>
    <row r="30" spans="1:11" x14ac:dyDescent="0.2">
      <c r="A30" s="67"/>
      <c r="B30" s="157" t="s">
        <v>34</v>
      </c>
      <c r="C30" s="157" t="s">
        <v>35</v>
      </c>
      <c r="D30" s="157" t="s">
        <v>36</v>
      </c>
      <c r="E30" s="157" t="s">
        <v>37</v>
      </c>
      <c r="F30" s="157" t="s">
        <v>38</v>
      </c>
      <c r="G30" s="157" t="s">
        <v>39</v>
      </c>
      <c r="H30" s="157" t="s">
        <v>40</v>
      </c>
      <c r="I30" s="157" t="s">
        <v>41</v>
      </c>
      <c r="J30" s="157" t="s">
        <v>227</v>
      </c>
      <c r="K30" s="157" t="s">
        <v>217</v>
      </c>
    </row>
    <row r="31" spans="1:11" x14ac:dyDescent="0.2">
      <c r="A31" s="151" t="s">
        <v>3</v>
      </c>
      <c r="B31" s="156">
        <v>1064090.25</v>
      </c>
      <c r="C31" s="156">
        <v>1061107.5729999999</v>
      </c>
      <c r="D31" s="156">
        <v>1017215.088</v>
      </c>
      <c r="E31" s="156">
        <v>1004020.2129999998</v>
      </c>
      <c r="F31" s="156">
        <v>985175.85100000002</v>
      </c>
      <c r="G31" s="156">
        <v>949491.34299999999</v>
      </c>
      <c r="H31" s="156">
        <v>913546.27499999991</v>
      </c>
      <c r="I31" s="156">
        <v>924412.21600000001</v>
      </c>
      <c r="J31" s="156">
        <v>951422.66399999999</v>
      </c>
      <c r="K31" s="156">
        <f>F22</f>
        <v>969156.95500000007</v>
      </c>
    </row>
    <row r="32" spans="1:11" x14ac:dyDescent="0.2">
      <c r="A32" s="20"/>
      <c r="B32" s="20"/>
      <c r="C32" s="20"/>
      <c r="D32" s="20"/>
      <c r="E32" s="20"/>
      <c r="F32" s="20"/>
      <c r="G32" s="20"/>
      <c r="H32" s="20"/>
      <c r="I32" s="20"/>
      <c r="J32" s="143"/>
      <c r="K32" s="121"/>
    </row>
    <row r="33" spans="1:12" ht="25.5" x14ac:dyDescent="0.2">
      <c r="A33" s="305" t="s">
        <v>228</v>
      </c>
      <c r="B33" s="294">
        <f>100*(B31-1063510.39)/1063510.39</f>
        <v>5.4523209688633369E-2</v>
      </c>
      <c r="C33" s="294">
        <f t="shared" ref="C33:K33" si="4">100*(C31-B31)/B31</f>
        <v>-0.28030301001255686</v>
      </c>
      <c r="D33" s="294">
        <f t="shared" si="4"/>
        <v>-4.1364783474219795</v>
      </c>
      <c r="E33" s="294">
        <f t="shared" si="4"/>
        <v>-1.2971568310044801</v>
      </c>
      <c r="F33" s="294">
        <f t="shared" si="4"/>
        <v>-1.8768906996098231</v>
      </c>
      <c r="G33" s="294">
        <f t="shared" si="4"/>
        <v>-3.6221460324853241</v>
      </c>
      <c r="H33" s="294">
        <f t="shared" si="4"/>
        <v>-3.7857183496195486</v>
      </c>
      <c r="I33" s="294">
        <f t="shared" si="4"/>
        <v>1.1894242576819778</v>
      </c>
      <c r="J33" s="294">
        <f t="shared" si="4"/>
        <v>2.9219051341485058</v>
      </c>
      <c r="K33" s="294">
        <f t="shared" si="4"/>
        <v>1.8639760929638822</v>
      </c>
    </row>
    <row r="34" spans="1:12" x14ac:dyDescent="0.2">
      <c r="A34" s="20"/>
      <c r="B34" s="20"/>
      <c r="C34" s="20"/>
      <c r="D34" s="20"/>
      <c r="E34" s="20"/>
      <c r="F34" s="20"/>
      <c r="G34" s="20"/>
      <c r="H34" s="20"/>
      <c r="I34" s="20"/>
      <c r="J34" s="20"/>
      <c r="K34" s="143"/>
      <c r="L34" s="121"/>
    </row>
    <row r="35" spans="1:12" x14ac:dyDescent="0.2">
      <c r="A35" s="142" t="s">
        <v>4</v>
      </c>
      <c r="B35" s="142"/>
    </row>
  </sheetData>
  <phoneticPr fontId="18" type="noConversion"/>
  <pageMargins left="0.7" right="0.7" top="0.75" bottom="0.75" header="0.3" footer="0.3"/>
  <pageSetup paperSize="9" scale="71" orientation="landscape"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E24"/>
  <sheetViews>
    <sheetView showGridLines="0" zoomScale="85" zoomScaleNormal="85" workbookViewId="0"/>
  </sheetViews>
  <sheetFormatPr defaultRowHeight="12.75" x14ac:dyDescent="0.2"/>
  <cols>
    <col min="1" max="1" width="36.28515625" customWidth="1"/>
    <col min="2" max="4" width="20.85546875" customWidth="1"/>
  </cols>
  <sheetData>
    <row r="1" spans="1:5" x14ac:dyDescent="0.2">
      <c r="A1" s="208" t="s">
        <v>304</v>
      </c>
      <c r="B1" s="209"/>
      <c r="C1" s="208"/>
      <c r="D1" s="208"/>
    </row>
    <row r="2" spans="1:5" x14ac:dyDescent="0.2">
      <c r="A2" s="150" t="s">
        <v>215</v>
      </c>
      <c r="B2" s="208"/>
      <c r="C2" s="208"/>
      <c r="D2" s="208"/>
    </row>
    <row r="3" spans="1:5" x14ac:dyDescent="0.2">
      <c r="A3" s="210"/>
      <c r="B3" s="210"/>
      <c r="C3" s="210"/>
      <c r="D3" s="211" t="s">
        <v>66</v>
      </c>
    </row>
    <row r="4" spans="1:5" x14ac:dyDescent="0.2">
      <c r="A4" s="210"/>
      <c r="B4" s="210"/>
      <c r="C4" s="210"/>
      <c r="D4" s="211" t="s">
        <v>33</v>
      </c>
    </row>
    <row r="5" spans="1:5" ht="25.5" x14ac:dyDescent="0.2">
      <c r="A5" s="212" t="s">
        <v>98</v>
      </c>
      <c r="B5" s="205" t="s">
        <v>139</v>
      </c>
      <c r="C5" s="205" t="s">
        <v>253</v>
      </c>
      <c r="D5" s="205" t="s">
        <v>254</v>
      </c>
    </row>
    <row r="6" spans="1:5" x14ac:dyDescent="0.2">
      <c r="A6" s="213"/>
      <c r="B6" s="202"/>
      <c r="C6" s="202"/>
      <c r="D6" s="214"/>
    </row>
    <row r="7" spans="1:5" x14ac:dyDescent="0.2">
      <c r="A7" s="215" t="s">
        <v>203</v>
      </c>
      <c r="B7" s="65">
        <v>75536.13</v>
      </c>
      <c r="C7" s="65">
        <v>9521.5300000000007</v>
      </c>
      <c r="D7" s="203">
        <f t="shared" ref="D7:D17" si="0">B7+C7</f>
        <v>85057.66</v>
      </c>
      <c r="E7" s="314"/>
    </row>
    <row r="8" spans="1:5" x14ac:dyDescent="0.2">
      <c r="A8" s="213" t="s">
        <v>204</v>
      </c>
      <c r="B8" s="66">
        <v>86816.42</v>
      </c>
      <c r="C8" s="66">
        <v>12953.119999999999</v>
      </c>
      <c r="D8" s="214">
        <f t="shared" si="0"/>
        <v>99769.54</v>
      </c>
      <c r="E8" s="314"/>
    </row>
    <row r="9" spans="1:5" x14ac:dyDescent="0.2">
      <c r="A9" s="216" t="s">
        <v>205</v>
      </c>
      <c r="B9" s="65">
        <v>93925.37000000001</v>
      </c>
      <c r="C9" s="65">
        <v>9031.5220000000008</v>
      </c>
      <c r="D9" s="217">
        <f t="shared" si="0"/>
        <v>102956.89200000001</v>
      </c>
      <c r="E9" s="314"/>
    </row>
    <row r="10" spans="1:5" x14ac:dyDescent="0.2">
      <c r="A10" s="213" t="s">
        <v>1</v>
      </c>
      <c r="B10" s="66">
        <v>141537.39199999999</v>
      </c>
      <c r="C10" s="66">
        <v>28426.824000000001</v>
      </c>
      <c r="D10" s="214">
        <f t="shared" si="0"/>
        <v>169964.21599999999</v>
      </c>
      <c r="E10" s="314"/>
    </row>
    <row r="11" spans="1:5" x14ac:dyDescent="0.2">
      <c r="A11" s="216" t="s">
        <v>206</v>
      </c>
      <c r="B11" s="65">
        <v>68767.08</v>
      </c>
      <c r="C11" s="65">
        <v>9596.11</v>
      </c>
      <c r="D11" s="217">
        <f t="shared" si="0"/>
        <v>78363.19</v>
      </c>
      <c r="E11" s="314"/>
    </row>
    <row r="12" spans="1:5" x14ac:dyDescent="0.2">
      <c r="A12" s="213" t="s">
        <v>207</v>
      </c>
      <c r="B12" s="66">
        <v>67525.841000000015</v>
      </c>
      <c r="C12" s="66">
        <v>3375.6499999999996</v>
      </c>
      <c r="D12" s="214">
        <f t="shared" si="0"/>
        <v>70901.491000000009</v>
      </c>
      <c r="E12" s="314"/>
    </row>
    <row r="13" spans="1:5" x14ac:dyDescent="0.2">
      <c r="A13" s="216" t="s">
        <v>208</v>
      </c>
      <c r="B13" s="65">
        <v>50220.137000000002</v>
      </c>
      <c r="C13" s="65">
        <v>3743.3059999999996</v>
      </c>
      <c r="D13" s="217">
        <f t="shared" si="0"/>
        <v>53963.442999999999</v>
      </c>
      <c r="E13" s="314"/>
    </row>
    <row r="14" spans="1:5" x14ac:dyDescent="0.2">
      <c r="A14" s="213" t="s">
        <v>209</v>
      </c>
      <c r="B14" s="66">
        <v>64102.021000000008</v>
      </c>
      <c r="C14" s="66">
        <v>6378.3069999999998</v>
      </c>
      <c r="D14" s="214">
        <f t="shared" si="0"/>
        <v>70480.328000000009</v>
      </c>
      <c r="E14" s="314"/>
    </row>
    <row r="15" spans="1:5" x14ac:dyDescent="0.2">
      <c r="A15" s="216" t="s">
        <v>210</v>
      </c>
      <c r="B15" s="65">
        <v>66442.328000000009</v>
      </c>
      <c r="C15" s="65">
        <v>9098.469000000001</v>
      </c>
      <c r="D15" s="217">
        <f t="shared" si="0"/>
        <v>75540.797000000006</v>
      </c>
      <c r="E15" s="314"/>
    </row>
    <row r="16" spans="1:5" x14ac:dyDescent="0.2">
      <c r="A16" s="213" t="s">
        <v>211</v>
      </c>
      <c r="B16" s="66">
        <v>70357.478000000003</v>
      </c>
      <c r="C16" s="66">
        <v>7343.0349999999989</v>
      </c>
      <c r="D16" s="214">
        <f t="shared" si="0"/>
        <v>77700.513000000006</v>
      </c>
      <c r="E16" s="314"/>
    </row>
    <row r="17" spans="1:5" x14ac:dyDescent="0.2">
      <c r="A17" s="216" t="s">
        <v>212</v>
      </c>
      <c r="B17" s="65">
        <v>75555.634999999995</v>
      </c>
      <c r="C17" s="65">
        <v>8903.25</v>
      </c>
      <c r="D17" s="217">
        <f t="shared" si="0"/>
        <v>84458.884999999995</v>
      </c>
      <c r="E17" s="314"/>
    </row>
    <row r="18" spans="1:5" x14ac:dyDescent="0.2">
      <c r="A18" s="213"/>
      <c r="B18" s="226"/>
      <c r="C18" s="226"/>
      <c r="D18" s="214"/>
    </row>
    <row r="19" spans="1:5" x14ac:dyDescent="0.2">
      <c r="A19" s="216" t="s">
        <v>0</v>
      </c>
      <c r="B19" s="65">
        <f>B7+B8+B10+B14+B15+B17</f>
        <v>509989.92599999998</v>
      </c>
      <c r="C19" s="279">
        <f t="shared" ref="C19:D19" si="1">C7+C8+C10+C14+C15+C17</f>
        <v>75281.5</v>
      </c>
      <c r="D19" s="279">
        <f t="shared" si="1"/>
        <v>585271.42599999998</v>
      </c>
    </row>
    <row r="20" spans="1:5" x14ac:dyDescent="0.2">
      <c r="A20" s="218" t="s">
        <v>2</v>
      </c>
      <c r="B20" s="66">
        <f>B11+B12</f>
        <v>136292.92100000003</v>
      </c>
      <c r="C20" s="66">
        <f>C11+C12</f>
        <v>12971.76</v>
      </c>
      <c r="D20" s="219">
        <f>D11+D12</f>
        <v>149264.68100000001</v>
      </c>
    </row>
    <row r="21" spans="1:5" x14ac:dyDescent="0.2">
      <c r="A21" s="220"/>
      <c r="B21" s="65"/>
      <c r="C21" s="65"/>
      <c r="D21" s="204"/>
    </row>
    <row r="22" spans="1:5" x14ac:dyDescent="0.2">
      <c r="A22" s="221" t="s">
        <v>3</v>
      </c>
      <c r="B22" s="152">
        <f>SUM(B7:B17)</f>
        <v>860785.83200000005</v>
      </c>
      <c r="C22" s="152">
        <f>SUM(C7:C17)</f>
        <v>108371.12299999999</v>
      </c>
      <c r="D22" s="222">
        <f>SUM(D7:D17)</f>
        <v>969156.95499999996</v>
      </c>
    </row>
    <row r="23" spans="1:5" x14ac:dyDescent="0.2">
      <c r="A23" s="118"/>
      <c r="B23" s="223"/>
      <c r="C23" s="223"/>
      <c r="D23" s="223"/>
    </row>
    <row r="24" spans="1:5" x14ac:dyDescent="0.2">
      <c r="A24" s="224" t="s">
        <v>4</v>
      </c>
      <c r="B24" s="125"/>
      <c r="C24" s="125"/>
      <c r="D24" s="125"/>
    </row>
  </sheetData>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H24"/>
  <sheetViews>
    <sheetView showGridLines="0" zoomScale="85" zoomScaleNormal="85" workbookViewId="0"/>
  </sheetViews>
  <sheetFormatPr defaultRowHeight="12.75" x14ac:dyDescent="0.2"/>
  <cols>
    <col min="1" max="1" width="32.140625" customWidth="1"/>
    <col min="2" max="8" width="17.140625" customWidth="1"/>
  </cols>
  <sheetData>
    <row r="1" spans="1:8" x14ac:dyDescent="0.2">
      <c r="A1" s="250" t="s">
        <v>305</v>
      </c>
      <c r="B1" s="250"/>
      <c r="C1" s="250"/>
      <c r="D1" s="250"/>
      <c r="E1" s="250"/>
      <c r="F1" s="250"/>
      <c r="G1" s="250"/>
      <c r="H1" s="251"/>
    </row>
    <row r="2" spans="1:8" x14ac:dyDescent="0.2">
      <c r="A2" s="150" t="s">
        <v>215</v>
      </c>
      <c r="B2" s="250"/>
      <c r="C2" s="250"/>
      <c r="D2" s="250"/>
      <c r="E2" s="250"/>
      <c r="F2" s="250"/>
      <c r="G2" s="250"/>
      <c r="H2" s="251"/>
    </row>
    <row r="3" spans="1:8" x14ac:dyDescent="0.2">
      <c r="A3" s="232"/>
      <c r="B3" s="232"/>
      <c r="C3" s="232"/>
      <c r="D3" s="232"/>
      <c r="E3" s="232"/>
      <c r="F3" s="232"/>
      <c r="G3" s="239"/>
      <c r="H3" s="70" t="s">
        <v>66</v>
      </c>
    </row>
    <row r="4" spans="1:8" x14ac:dyDescent="0.2">
      <c r="A4" s="232"/>
      <c r="B4" s="232"/>
      <c r="C4" s="232"/>
      <c r="D4" s="232"/>
      <c r="E4" s="232"/>
      <c r="F4" s="232"/>
      <c r="G4" s="239"/>
      <c r="H4" s="70" t="s">
        <v>33</v>
      </c>
    </row>
    <row r="5" spans="1:8" ht="38.25" x14ac:dyDescent="0.2">
      <c r="A5" s="252" t="s">
        <v>98</v>
      </c>
      <c r="B5" s="188" t="s">
        <v>270</v>
      </c>
      <c r="C5" s="188" t="s">
        <v>271</v>
      </c>
      <c r="D5" s="188" t="s">
        <v>272</v>
      </c>
      <c r="E5" s="188" t="s">
        <v>273</v>
      </c>
      <c r="F5" s="188" t="s">
        <v>274</v>
      </c>
      <c r="G5" s="188" t="s">
        <v>275</v>
      </c>
      <c r="H5" s="188" t="s">
        <v>113</v>
      </c>
    </row>
    <row r="6" spans="1:8" x14ac:dyDescent="0.2">
      <c r="A6" s="253"/>
      <c r="B6" s="254"/>
      <c r="C6" s="254"/>
      <c r="D6" s="254"/>
      <c r="E6" s="254"/>
      <c r="F6" s="255"/>
      <c r="G6" s="256"/>
      <c r="H6" s="254"/>
    </row>
    <row r="7" spans="1:8" x14ac:dyDescent="0.2">
      <c r="A7" s="257" t="s">
        <v>203</v>
      </c>
      <c r="B7" s="65">
        <v>19067.75</v>
      </c>
      <c r="C7" s="65">
        <v>30257.62</v>
      </c>
      <c r="D7" s="65">
        <v>22989.550000000003</v>
      </c>
      <c r="E7" s="65">
        <v>8172.92</v>
      </c>
      <c r="F7" s="65">
        <v>134.41999999999999</v>
      </c>
      <c r="G7" s="65">
        <v>4435.3999999999996</v>
      </c>
      <c r="H7" s="258">
        <f>SUM(B7:G7)</f>
        <v>85057.659999999989</v>
      </c>
    </row>
    <row r="8" spans="1:8" x14ac:dyDescent="0.2">
      <c r="A8" s="253" t="s">
        <v>204</v>
      </c>
      <c r="B8" s="66">
        <v>21792.54</v>
      </c>
      <c r="C8" s="66">
        <v>36114</v>
      </c>
      <c r="D8" s="66">
        <v>22693.84</v>
      </c>
      <c r="E8" s="66">
        <v>15376</v>
      </c>
      <c r="F8" s="66">
        <v>1828.1600000000003</v>
      </c>
      <c r="G8" s="66">
        <v>1965</v>
      </c>
      <c r="H8" s="254">
        <f t="shared" ref="H8:H17" si="0">SUM(B8:G8)</f>
        <v>99769.540000000008</v>
      </c>
    </row>
    <row r="9" spans="1:8" x14ac:dyDescent="0.2">
      <c r="A9" s="259" t="s">
        <v>205</v>
      </c>
      <c r="B9" s="65">
        <v>29474.858</v>
      </c>
      <c r="C9" s="65">
        <v>40027.586000000003</v>
      </c>
      <c r="D9" s="65">
        <v>17854.989999999998</v>
      </c>
      <c r="E9" s="65">
        <v>10463.189999999999</v>
      </c>
      <c r="F9" s="65">
        <v>937.58000000000015</v>
      </c>
      <c r="G9" s="65">
        <v>4198.6880000000001</v>
      </c>
      <c r="H9" s="260">
        <f t="shared" si="0"/>
        <v>102956.89200000001</v>
      </c>
    </row>
    <row r="10" spans="1:8" x14ac:dyDescent="0.2">
      <c r="A10" s="253" t="s">
        <v>1</v>
      </c>
      <c r="B10" s="66">
        <v>36288.983999999997</v>
      </c>
      <c r="C10" s="66">
        <v>87151.25</v>
      </c>
      <c r="D10" s="66">
        <v>14974.432000000001</v>
      </c>
      <c r="E10" s="66">
        <v>12832.580000000002</v>
      </c>
      <c r="F10" s="66">
        <v>2439.0299999999997</v>
      </c>
      <c r="G10" s="66">
        <v>16277.939999999999</v>
      </c>
      <c r="H10" s="254">
        <f t="shared" si="0"/>
        <v>169964.21599999999</v>
      </c>
    </row>
    <row r="11" spans="1:8" x14ac:dyDescent="0.2">
      <c r="A11" s="259" t="s">
        <v>206</v>
      </c>
      <c r="B11" s="65">
        <v>16908.550000000003</v>
      </c>
      <c r="C11" s="65">
        <v>31858.600000000002</v>
      </c>
      <c r="D11" s="65">
        <v>15955.830000000002</v>
      </c>
      <c r="E11" s="65">
        <v>9791.99</v>
      </c>
      <c r="F11" s="65">
        <v>319.82</v>
      </c>
      <c r="G11" s="65">
        <v>3528.4</v>
      </c>
      <c r="H11" s="260">
        <f t="shared" si="0"/>
        <v>78363.190000000017</v>
      </c>
    </row>
    <row r="12" spans="1:8" x14ac:dyDescent="0.2">
      <c r="A12" s="253" t="s">
        <v>207</v>
      </c>
      <c r="B12" s="66">
        <v>13530.550000000001</v>
      </c>
      <c r="C12" s="66">
        <v>34743.310000000005</v>
      </c>
      <c r="D12" s="66">
        <v>11384.418</v>
      </c>
      <c r="E12" s="66">
        <v>8322.52</v>
      </c>
      <c r="F12" s="66">
        <v>156.143</v>
      </c>
      <c r="G12" s="66">
        <v>2764.5499999999997</v>
      </c>
      <c r="H12" s="254">
        <f t="shared" si="0"/>
        <v>70901.491000000009</v>
      </c>
    </row>
    <row r="13" spans="1:8" x14ac:dyDescent="0.2">
      <c r="A13" s="259" t="s">
        <v>208</v>
      </c>
      <c r="B13" s="65">
        <v>12868.276</v>
      </c>
      <c r="C13" s="65">
        <v>22446.315000000002</v>
      </c>
      <c r="D13" s="65">
        <v>12107.134999999998</v>
      </c>
      <c r="E13" s="65">
        <v>4293.67</v>
      </c>
      <c r="F13" s="65">
        <v>551.90700000000004</v>
      </c>
      <c r="G13" s="65">
        <v>1696.14</v>
      </c>
      <c r="H13" s="260">
        <f t="shared" si="0"/>
        <v>53963.442999999992</v>
      </c>
    </row>
    <row r="14" spans="1:8" x14ac:dyDescent="0.2">
      <c r="A14" s="253" t="s">
        <v>209</v>
      </c>
      <c r="B14" s="66">
        <v>19666.16</v>
      </c>
      <c r="C14" s="66">
        <v>28171.410000000003</v>
      </c>
      <c r="D14" s="66">
        <v>11489.793000000001</v>
      </c>
      <c r="E14" s="66">
        <v>7543.6799999999994</v>
      </c>
      <c r="F14" s="66">
        <v>793.62799999999993</v>
      </c>
      <c r="G14" s="66">
        <v>2815.6569999999997</v>
      </c>
      <c r="H14" s="254">
        <f t="shared" si="0"/>
        <v>70480.328000000009</v>
      </c>
    </row>
    <row r="15" spans="1:8" x14ac:dyDescent="0.2">
      <c r="A15" s="259" t="s">
        <v>210</v>
      </c>
      <c r="B15" s="65">
        <v>21022.772000000004</v>
      </c>
      <c r="C15" s="65">
        <v>30785.125999999997</v>
      </c>
      <c r="D15" s="65">
        <v>13649.481999999998</v>
      </c>
      <c r="E15" s="65">
        <v>6887.5489999999991</v>
      </c>
      <c r="F15" s="65">
        <v>320.57600000000002</v>
      </c>
      <c r="G15" s="65">
        <v>2875.2919999999999</v>
      </c>
      <c r="H15" s="260">
        <f t="shared" si="0"/>
        <v>75540.797000000006</v>
      </c>
    </row>
    <row r="16" spans="1:8" x14ac:dyDescent="0.2">
      <c r="A16" s="253" t="s">
        <v>211</v>
      </c>
      <c r="B16" s="66">
        <v>22230.752</v>
      </c>
      <c r="C16" s="66">
        <v>30092.02</v>
      </c>
      <c r="D16" s="66">
        <v>14837.041000000001</v>
      </c>
      <c r="E16" s="66">
        <v>8010.5450000000001</v>
      </c>
      <c r="F16" s="66">
        <v>257.17500000000001</v>
      </c>
      <c r="G16" s="66">
        <v>2272.98</v>
      </c>
      <c r="H16" s="254">
        <f t="shared" si="0"/>
        <v>77700.512999999992</v>
      </c>
    </row>
    <row r="17" spans="1:8" x14ac:dyDescent="0.2">
      <c r="A17" s="259" t="s">
        <v>212</v>
      </c>
      <c r="B17" s="65">
        <v>18680.494999999999</v>
      </c>
      <c r="C17" s="65">
        <v>41702.699999999997</v>
      </c>
      <c r="D17" s="65">
        <v>10915.529999999999</v>
      </c>
      <c r="E17" s="65">
        <v>7109.1200000000008</v>
      </c>
      <c r="F17" s="65">
        <v>777.97</v>
      </c>
      <c r="G17" s="65">
        <v>5273.07</v>
      </c>
      <c r="H17" s="260">
        <f t="shared" si="0"/>
        <v>84458.88499999998</v>
      </c>
    </row>
    <row r="18" spans="1:8" x14ac:dyDescent="0.2">
      <c r="A18" s="253"/>
      <c r="B18" s="254"/>
      <c r="C18" s="254"/>
      <c r="D18" s="254"/>
      <c r="E18" s="254"/>
      <c r="F18" s="255"/>
      <c r="G18" s="256"/>
      <c r="H18" s="254"/>
    </row>
    <row r="19" spans="1:8" x14ac:dyDescent="0.2">
      <c r="A19" s="259" t="s">
        <v>0</v>
      </c>
      <c r="B19" s="261">
        <f>B7+B8+B10+B14+B15+B17</f>
        <v>136518.701</v>
      </c>
      <c r="C19" s="261">
        <f t="shared" ref="C19:H19" si="1">C7+C8+C10+C14+C15+C17</f>
        <v>254182.10599999997</v>
      </c>
      <c r="D19" s="261">
        <f t="shared" si="1"/>
        <v>96712.627000000008</v>
      </c>
      <c r="E19" s="261">
        <f t="shared" si="1"/>
        <v>57921.849000000002</v>
      </c>
      <c r="F19" s="261">
        <f t="shared" si="1"/>
        <v>6293.7840000000006</v>
      </c>
      <c r="G19" s="261">
        <f t="shared" si="1"/>
        <v>33642.358999999997</v>
      </c>
      <c r="H19" s="261">
        <f t="shared" si="1"/>
        <v>585271.42599999998</v>
      </c>
    </row>
    <row r="20" spans="1:8" x14ac:dyDescent="0.2">
      <c r="A20" s="262" t="s">
        <v>2</v>
      </c>
      <c r="B20" s="263">
        <f>B11+B12</f>
        <v>30439.100000000006</v>
      </c>
      <c r="C20" s="263">
        <f t="shared" ref="C20:H20" si="2">C11+C12</f>
        <v>66601.91</v>
      </c>
      <c r="D20" s="263">
        <f t="shared" si="2"/>
        <v>27340.248</v>
      </c>
      <c r="E20" s="263">
        <f t="shared" si="2"/>
        <v>18114.510000000002</v>
      </c>
      <c r="F20" s="263">
        <f t="shared" si="2"/>
        <v>475.96299999999997</v>
      </c>
      <c r="G20" s="263">
        <f t="shared" si="2"/>
        <v>6292.95</v>
      </c>
      <c r="H20" s="263">
        <f t="shared" si="2"/>
        <v>149264.68100000004</v>
      </c>
    </row>
    <row r="21" spans="1:8" x14ac:dyDescent="0.2">
      <c r="A21" s="264"/>
      <c r="B21" s="260"/>
      <c r="C21" s="260"/>
      <c r="D21" s="260"/>
      <c r="E21" s="260"/>
      <c r="F21" s="260"/>
      <c r="G21" s="260"/>
      <c r="H21" s="260"/>
    </row>
    <row r="22" spans="1:8" x14ac:dyDescent="0.2">
      <c r="A22" s="265" t="s">
        <v>3</v>
      </c>
      <c r="B22" s="266">
        <f>SUM(B7:B17)</f>
        <v>231531.68700000001</v>
      </c>
      <c r="C22" s="266">
        <f>SUM(C7:C17)</f>
        <v>413349.93700000003</v>
      </c>
      <c r="D22" s="266">
        <f>SUM(D7:D17)</f>
        <v>168852.041</v>
      </c>
      <c r="E22" s="266">
        <f>SUM(E7:E17)</f>
        <v>98803.763999999981</v>
      </c>
      <c r="F22" s="266">
        <f t="shared" ref="F22:H22" si="3">SUM(F7:F17)</f>
        <v>8516.4089999999997</v>
      </c>
      <c r="G22" s="266">
        <f t="shared" si="3"/>
        <v>48103.117000000006</v>
      </c>
      <c r="H22" s="266">
        <f t="shared" si="3"/>
        <v>969156.95500000007</v>
      </c>
    </row>
    <row r="23" spans="1:8" x14ac:dyDescent="0.2">
      <c r="A23" s="267"/>
      <c r="B23" s="268"/>
      <c r="C23" s="268"/>
      <c r="D23" s="268"/>
      <c r="E23" s="268"/>
      <c r="F23" s="268"/>
      <c r="G23" s="268"/>
      <c r="H23" s="269"/>
    </row>
    <row r="24" spans="1:8" x14ac:dyDescent="0.2">
      <c r="A24" s="270" t="s">
        <v>4</v>
      </c>
      <c r="B24" s="125"/>
      <c r="C24" s="125"/>
      <c r="D24" s="125"/>
      <c r="E24" s="125"/>
      <c r="F24" s="125"/>
      <c r="G24" s="125"/>
      <c r="H24" s="125"/>
    </row>
  </sheetData>
  <pageMargins left="0.7" right="0.7" top="0.75" bottom="0.75" header="0.3" footer="0.3"/>
  <pageSetup paperSize="9" scale="8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N38"/>
  <sheetViews>
    <sheetView showGridLines="0" zoomScale="85" zoomScaleNormal="85" workbookViewId="0"/>
  </sheetViews>
  <sheetFormatPr defaultRowHeight="12.75" x14ac:dyDescent="0.2"/>
  <cols>
    <col min="1" max="1" width="32.28515625" customWidth="1"/>
    <col min="2" max="11" width="17.140625" customWidth="1"/>
  </cols>
  <sheetData>
    <row r="1" spans="1:14" x14ac:dyDescent="0.2">
      <c r="A1" s="234" t="s">
        <v>114</v>
      </c>
      <c r="B1" s="11"/>
      <c r="C1" s="11"/>
      <c r="D1" s="11"/>
      <c r="E1" s="11"/>
      <c r="F1" s="11"/>
      <c r="G1" s="11"/>
      <c r="H1" s="11"/>
      <c r="I1" s="11"/>
      <c r="J1" s="11"/>
      <c r="K1" s="11"/>
    </row>
    <row r="2" spans="1:14" x14ac:dyDescent="0.2">
      <c r="A2" s="150" t="s">
        <v>215</v>
      </c>
      <c r="B2" s="11"/>
      <c r="C2" s="11"/>
      <c r="D2" s="11"/>
      <c r="E2" s="11"/>
      <c r="F2" s="11"/>
      <c r="G2" s="11"/>
      <c r="H2" s="11"/>
      <c r="I2" s="11"/>
      <c r="J2" s="11"/>
      <c r="K2" s="11"/>
    </row>
    <row r="3" spans="1:14" x14ac:dyDescent="0.2">
      <c r="A3" s="11"/>
      <c r="C3" s="11"/>
      <c r="D3" s="11"/>
      <c r="E3" s="11"/>
      <c r="F3" s="11"/>
      <c r="G3" s="11"/>
      <c r="I3" s="45"/>
      <c r="K3" s="70" t="s">
        <v>66</v>
      </c>
    </row>
    <row r="4" spans="1:14" s="15" customFormat="1" x14ac:dyDescent="0.2">
      <c r="A4" s="50"/>
      <c r="B4" s="70"/>
      <c r="C4" s="50"/>
      <c r="D4" s="50"/>
      <c r="E4" s="50"/>
      <c r="F4" s="50"/>
      <c r="G4" s="50"/>
      <c r="H4" s="70"/>
      <c r="I4" s="50"/>
      <c r="J4" s="70"/>
      <c r="K4" s="70" t="s">
        <v>103</v>
      </c>
    </row>
    <row r="5" spans="1:14" s="1" customFormat="1" ht="75" customHeight="1" x14ac:dyDescent="0.2">
      <c r="A5" s="67" t="s">
        <v>98</v>
      </c>
      <c r="B5" s="68" t="s">
        <v>104</v>
      </c>
      <c r="C5" s="68" t="s">
        <v>105</v>
      </c>
      <c r="D5" s="68" t="s">
        <v>106</v>
      </c>
      <c r="E5" s="68" t="s">
        <v>107</v>
      </c>
      <c r="F5" s="68" t="s">
        <v>108</v>
      </c>
      <c r="G5" s="68" t="s">
        <v>109</v>
      </c>
      <c r="H5" s="68" t="s">
        <v>110</v>
      </c>
      <c r="I5" s="68" t="s">
        <v>111</v>
      </c>
      <c r="J5" s="68" t="s">
        <v>112</v>
      </c>
      <c r="K5" s="68" t="s">
        <v>113</v>
      </c>
      <c r="N5"/>
    </row>
    <row r="6" spans="1:14" x14ac:dyDescent="0.2">
      <c r="A6" s="144"/>
      <c r="B6" s="66"/>
      <c r="C6" s="66"/>
      <c r="D6" s="66"/>
      <c r="E6" s="66"/>
      <c r="F6" s="66"/>
      <c r="G6" s="66"/>
      <c r="H6" s="66"/>
      <c r="I6" s="66"/>
      <c r="J6" s="66"/>
      <c r="K6" s="66"/>
    </row>
    <row r="7" spans="1:14" x14ac:dyDescent="0.2">
      <c r="A7" s="146" t="s">
        <v>203</v>
      </c>
      <c r="B7" s="71">
        <v>14.2</v>
      </c>
      <c r="C7" s="71">
        <v>21235.15</v>
      </c>
      <c r="D7" s="71">
        <v>19887.21</v>
      </c>
      <c r="E7" s="71">
        <f>B7+C7+D7</f>
        <v>41136.559999999998</v>
      </c>
      <c r="F7" s="71">
        <v>2976.81</v>
      </c>
      <c r="G7" s="71">
        <v>5132.5599999999995</v>
      </c>
      <c r="H7" s="71">
        <f>F7+G7</f>
        <v>8109.369999999999</v>
      </c>
      <c r="I7" s="71">
        <v>35230.600000000006</v>
      </c>
      <c r="J7" s="71">
        <f>K7-E7-H7-I7</f>
        <v>581.13000000000466</v>
      </c>
      <c r="K7" s="71">
        <v>85057.66</v>
      </c>
      <c r="L7" s="225"/>
    </row>
    <row r="8" spans="1:14" x14ac:dyDescent="0.2">
      <c r="A8" s="144" t="s">
        <v>204</v>
      </c>
      <c r="B8" s="72">
        <v>116.51</v>
      </c>
      <c r="C8" s="72">
        <v>21112.93</v>
      </c>
      <c r="D8" s="72">
        <v>20046</v>
      </c>
      <c r="E8" s="72">
        <f t="shared" ref="E8:E17" si="0">B8+C8+D8</f>
        <v>41275.440000000002</v>
      </c>
      <c r="F8" s="72">
        <v>337</v>
      </c>
      <c r="G8" s="72">
        <v>5294.0999999999985</v>
      </c>
      <c r="H8" s="72">
        <f t="shared" ref="H8:H17" si="1">F8+G8</f>
        <v>5631.0999999999985</v>
      </c>
      <c r="I8" s="72">
        <v>52812.000000000007</v>
      </c>
      <c r="J8" s="72">
        <f t="shared" ref="J8:J17" si="2">K8-E8-H8-I8</f>
        <v>51</v>
      </c>
      <c r="K8" s="72">
        <v>99769.540000000008</v>
      </c>
      <c r="L8" s="225"/>
    </row>
    <row r="9" spans="1:14" x14ac:dyDescent="0.2">
      <c r="A9" s="147" t="s">
        <v>205</v>
      </c>
      <c r="B9" s="71">
        <v>96.182999999999993</v>
      </c>
      <c r="C9" s="71">
        <v>26381.498</v>
      </c>
      <c r="D9" s="71">
        <v>23623.761999999999</v>
      </c>
      <c r="E9" s="71">
        <f t="shared" si="0"/>
        <v>50101.442999999999</v>
      </c>
      <c r="F9" s="71">
        <v>31307.626000000004</v>
      </c>
      <c r="G9" s="71">
        <v>2058.0099999999993</v>
      </c>
      <c r="H9" s="71">
        <f t="shared" si="1"/>
        <v>33365.636000000006</v>
      </c>
      <c r="I9" s="71">
        <v>19157.559000000005</v>
      </c>
      <c r="J9" s="71">
        <f t="shared" si="2"/>
        <v>332.25399999998263</v>
      </c>
      <c r="K9" s="71">
        <v>102956.89199999999</v>
      </c>
      <c r="L9" s="225"/>
    </row>
    <row r="10" spans="1:14" x14ac:dyDescent="0.2">
      <c r="A10" s="144" t="s">
        <v>1</v>
      </c>
      <c r="B10" s="72">
        <v>139.12</v>
      </c>
      <c r="C10" s="72">
        <v>39552.646000000001</v>
      </c>
      <c r="D10" s="72">
        <v>20987.25</v>
      </c>
      <c r="E10" s="72">
        <f t="shared" si="0"/>
        <v>60679.016000000003</v>
      </c>
      <c r="F10" s="72">
        <v>34691.08</v>
      </c>
      <c r="G10" s="72">
        <v>964.59000000000015</v>
      </c>
      <c r="H10" s="72">
        <f t="shared" si="1"/>
        <v>35655.67</v>
      </c>
      <c r="I10" s="72">
        <v>72936.680000000008</v>
      </c>
      <c r="J10" s="72">
        <f>K10-E10-H10-I10</f>
        <v>692.85000000000582</v>
      </c>
      <c r="K10" s="72">
        <v>169964.21600000001</v>
      </c>
      <c r="L10" s="225"/>
    </row>
    <row r="11" spans="1:14" x14ac:dyDescent="0.2">
      <c r="A11" s="147" t="s">
        <v>206</v>
      </c>
      <c r="B11" s="71">
        <v>121.19</v>
      </c>
      <c r="C11" s="71">
        <v>18979.170000000002</v>
      </c>
      <c r="D11" s="71">
        <v>11541.98</v>
      </c>
      <c r="E11" s="71">
        <f t="shared" si="0"/>
        <v>30642.34</v>
      </c>
      <c r="F11" s="71">
        <v>14030.779999999999</v>
      </c>
      <c r="G11" s="71">
        <v>2532.5000000000005</v>
      </c>
      <c r="H11" s="71">
        <f t="shared" si="1"/>
        <v>16563.28</v>
      </c>
      <c r="I11" s="71">
        <v>30966.309999999998</v>
      </c>
      <c r="J11" s="71">
        <f t="shared" si="2"/>
        <v>191.26000000000931</v>
      </c>
      <c r="K11" s="71">
        <v>78363.19</v>
      </c>
      <c r="L11" s="225"/>
    </row>
    <row r="12" spans="1:14" x14ac:dyDescent="0.2">
      <c r="A12" s="144" t="s">
        <v>207</v>
      </c>
      <c r="B12" s="72">
        <v>75.804000000000002</v>
      </c>
      <c r="C12" s="72">
        <v>19348.116999999998</v>
      </c>
      <c r="D12" s="72">
        <v>5310.42</v>
      </c>
      <c r="E12" s="72">
        <f t="shared" si="0"/>
        <v>24734.341</v>
      </c>
      <c r="F12" s="72">
        <v>23450.050000000003</v>
      </c>
      <c r="G12" s="72">
        <v>2955.4300000000007</v>
      </c>
      <c r="H12" s="72">
        <f t="shared" si="1"/>
        <v>26405.480000000003</v>
      </c>
      <c r="I12" s="72">
        <v>19648.280000000002</v>
      </c>
      <c r="J12" s="72">
        <f t="shared" si="2"/>
        <v>113.39000000000306</v>
      </c>
      <c r="K12" s="72">
        <v>70901.491000000009</v>
      </c>
      <c r="L12" s="225"/>
    </row>
    <row r="13" spans="1:14" x14ac:dyDescent="0.2">
      <c r="A13" s="147" t="s">
        <v>208</v>
      </c>
      <c r="B13" s="71">
        <v>22.283000000000001</v>
      </c>
      <c r="C13" s="71">
        <v>16992.544000000002</v>
      </c>
      <c r="D13" s="71">
        <v>8277.6400000000012</v>
      </c>
      <c r="E13" s="71">
        <f t="shared" si="0"/>
        <v>25292.467000000004</v>
      </c>
      <c r="F13" s="71">
        <v>177.11199999999999</v>
      </c>
      <c r="G13" s="71">
        <v>494.834</v>
      </c>
      <c r="H13" s="71">
        <f t="shared" si="1"/>
        <v>671.94600000000003</v>
      </c>
      <c r="I13" s="71">
        <v>28058.751</v>
      </c>
      <c r="J13" s="71">
        <f t="shared" si="2"/>
        <v>-59.72099999999773</v>
      </c>
      <c r="K13" s="71">
        <v>53963.443000000007</v>
      </c>
      <c r="L13" s="225"/>
    </row>
    <row r="14" spans="1:14" x14ac:dyDescent="0.2">
      <c r="A14" s="144" t="s">
        <v>209</v>
      </c>
      <c r="B14" s="72">
        <v>35.46</v>
      </c>
      <c r="C14" s="72">
        <v>14280.050999999999</v>
      </c>
      <c r="D14" s="72">
        <v>15918.01</v>
      </c>
      <c r="E14" s="72">
        <f t="shared" si="0"/>
        <v>30233.521000000001</v>
      </c>
      <c r="F14" s="72">
        <v>2785.5699999999997</v>
      </c>
      <c r="G14" s="72">
        <v>1990.4000000000003</v>
      </c>
      <c r="H14" s="72">
        <f t="shared" si="1"/>
        <v>4775.97</v>
      </c>
      <c r="I14" s="72">
        <v>35128.737000000001</v>
      </c>
      <c r="J14" s="72">
        <f t="shared" si="2"/>
        <v>342.09999999999127</v>
      </c>
      <c r="K14" s="72">
        <v>70480.327999999994</v>
      </c>
      <c r="L14" s="225"/>
    </row>
    <row r="15" spans="1:14" x14ac:dyDescent="0.2">
      <c r="A15" s="147" t="s">
        <v>210</v>
      </c>
      <c r="B15" s="71">
        <v>45.75</v>
      </c>
      <c r="C15" s="71">
        <v>16932.580000000002</v>
      </c>
      <c r="D15" s="71">
        <v>16614.77</v>
      </c>
      <c r="E15" s="71">
        <f t="shared" si="0"/>
        <v>33593.100000000006</v>
      </c>
      <c r="F15" s="71">
        <v>3659.4700000000003</v>
      </c>
      <c r="G15" s="71">
        <v>2476.71</v>
      </c>
      <c r="H15" s="71">
        <f t="shared" si="1"/>
        <v>6136.18</v>
      </c>
      <c r="I15" s="71">
        <v>35740.83</v>
      </c>
      <c r="J15" s="71">
        <f t="shared" si="2"/>
        <v>70.686999999998079</v>
      </c>
      <c r="K15" s="71">
        <v>75540.797000000006</v>
      </c>
      <c r="L15" s="225"/>
    </row>
    <row r="16" spans="1:14" x14ac:dyDescent="0.2">
      <c r="A16" s="144" t="s">
        <v>211</v>
      </c>
      <c r="B16" s="72">
        <v>0</v>
      </c>
      <c r="C16" s="72">
        <v>18174.271000000001</v>
      </c>
      <c r="D16" s="72">
        <v>18907.842000000001</v>
      </c>
      <c r="E16" s="72">
        <f t="shared" si="0"/>
        <v>37082.112999999998</v>
      </c>
      <c r="F16" s="72">
        <v>8197.5300000000007</v>
      </c>
      <c r="G16" s="72">
        <v>1469.155</v>
      </c>
      <c r="H16" s="72">
        <f t="shared" si="1"/>
        <v>9666.6850000000013</v>
      </c>
      <c r="I16" s="72">
        <v>30813.919999999998</v>
      </c>
      <c r="J16" s="72">
        <f t="shared" si="2"/>
        <v>137.79500000000917</v>
      </c>
      <c r="K16" s="72">
        <v>77700.513000000006</v>
      </c>
      <c r="L16" s="225"/>
    </row>
    <row r="17" spans="1:12" x14ac:dyDescent="0.2">
      <c r="A17" s="147" t="s">
        <v>212</v>
      </c>
      <c r="B17" s="71">
        <v>15.219999999999999</v>
      </c>
      <c r="C17" s="71">
        <v>18632.804999999997</v>
      </c>
      <c r="D17" s="71">
        <v>11995.449999999999</v>
      </c>
      <c r="E17" s="71">
        <f t="shared" si="0"/>
        <v>30643.474999999999</v>
      </c>
      <c r="F17" s="71">
        <v>21784.809999999998</v>
      </c>
      <c r="G17" s="71">
        <v>2146.7799999999993</v>
      </c>
      <c r="H17" s="71">
        <f t="shared" si="1"/>
        <v>23931.589999999997</v>
      </c>
      <c r="I17" s="71">
        <v>29762.359999999997</v>
      </c>
      <c r="J17" s="71">
        <f t="shared" si="2"/>
        <v>121.46000000000276</v>
      </c>
      <c r="K17" s="71">
        <v>84458.884999999995</v>
      </c>
      <c r="L17" s="225"/>
    </row>
    <row r="18" spans="1:12" x14ac:dyDescent="0.2">
      <c r="A18" s="144"/>
      <c r="B18" s="72"/>
      <c r="C18" s="72"/>
      <c r="D18" s="72"/>
      <c r="E18" s="72"/>
      <c r="F18" s="72"/>
      <c r="G18" s="72"/>
      <c r="H18" s="72"/>
      <c r="I18" s="72"/>
      <c r="J18" s="72"/>
      <c r="K18" s="72"/>
    </row>
    <row r="19" spans="1:12" x14ac:dyDescent="0.2">
      <c r="A19" s="147" t="s">
        <v>0</v>
      </c>
      <c r="B19" s="65">
        <f>B7+B8+B10+B14+B15+B17</f>
        <v>366.26</v>
      </c>
      <c r="C19" s="65">
        <f t="shared" ref="C19:K19" si="3">C7+C8+C10+C14+C15+C17</f>
        <v>131746.16200000001</v>
      </c>
      <c r="D19" s="65">
        <f t="shared" si="3"/>
        <v>105448.69</v>
      </c>
      <c r="E19" s="65">
        <f t="shared" si="3"/>
        <v>237561.11200000002</v>
      </c>
      <c r="F19" s="65">
        <f t="shared" si="3"/>
        <v>66234.739999999991</v>
      </c>
      <c r="G19" s="65">
        <f t="shared" si="3"/>
        <v>18005.139999999996</v>
      </c>
      <c r="H19" s="65">
        <f t="shared" si="3"/>
        <v>84239.88</v>
      </c>
      <c r="I19" s="65">
        <f t="shared" si="3"/>
        <v>261611.20699999999</v>
      </c>
      <c r="J19" s="65">
        <f t="shared" si="3"/>
        <v>1859.2270000000026</v>
      </c>
      <c r="K19" s="65">
        <f t="shared" si="3"/>
        <v>585271.42599999998</v>
      </c>
    </row>
    <row r="20" spans="1:12" x14ac:dyDescent="0.2">
      <c r="A20" s="145" t="s">
        <v>2</v>
      </c>
      <c r="B20" s="66">
        <f>B11+B12</f>
        <v>196.994</v>
      </c>
      <c r="C20" s="66">
        <f t="shared" ref="C20:K20" si="4">C11+C12</f>
        <v>38327.286999999997</v>
      </c>
      <c r="D20" s="66">
        <f t="shared" si="4"/>
        <v>16852.400000000001</v>
      </c>
      <c r="E20" s="66">
        <f t="shared" si="4"/>
        <v>55376.680999999997</v>
      </c>
      <c r="F20" s="66">
        <f t="shared" si="4"/>
        <v>37480.83</v>
      </c>
      <c r="G20" s="66">
        <f t="shared" si="4"/>
        <v>5487.9300000000012</v>
      </c>
      <c r="H20" s="66">
        <f t="shared" si="4"/>
        <v>42968.76</v>
      </c>
      <c r="I20" s="66">
        <f t="shared" si="4"/>
        <v>50614.59</v>
      </c>
      <c r="J20" s="66">
        <f t="shared" si="4"/>
        <v>304.65000000001237</v>
      </c>
      <c r="K20" s="66">
        <f t="shared" si="4"/>
        <v>149264.68100000001</v>
      </c>
    </row>
    <row r="21" spans="1:12" x14ac:dyDescent="0.2">
      <c r="A21" s="148"/>
      <c r="B21" s="71"/>
      <c r="C21" s="71"/>
      <c r="D21" s="71"/>
      <c r="E21" s="71"/>
      <c r="F21" s="71"/>
      <c r="G21" s="71"/>
      <c r="H21" s="71"/>
      <c r="I21" s="71"/>
      <c r="J21" s="71"/>
      <c r="K21" s="71"/>
    </row>
    <row r="22" spans="1:12" x14ac:dyDescent="0.2">
      <c r="A22" s="151" t="s">
        <v>3</v>
      </c>
      <c r="B22" s="154">
        <f>SUM(B7:B17)</f>
        <v>681.72000000000014</v>
      </c>
      <c r="C22" s="154">
        <f t="shared" ref="C22:D22" si="5">SUM(C7:C17)</f>
        <v>231621.76199999999</v>
      </c>
      <c r="D22" s="154">
        <f t="shared" si="5"/>
        <v>173110.334</v>
      </c>
      <c r="E22" s="154">
        <f t="shared" ref="E22:K22" si="6">SUM(E7:E17)</f>
        <v>405413.81599999999</v>
      </c>
      <c r="F22" s="154">
        <f t="shared" si="6"/>
        <v>143397.83799999999</v>
      </c>
      <c r="G22" s="154">
        <f t="shared" si="6"/>
        <v>27515.068999999996</v>
      </c>
      <c r="H22" s="154">
        <f t="shared" si="6"/>
        <v>170912.90699999998</v>
      </c>
      <c r="I22" s="154">
        <f t="shared" si="6"/>
        <v>390256.027</v>
      </c>
      <c r="J22" s="154">
        <f t="shared" si="6"/>
        <v>2574.205000000009</v>
      </c>
      <c r="K22" s="154">
        <f t="shared" si="6"/>
        <v>969156.95500000007</v>
      </c>
    </row>
    <row r="23" spans="1:12" s="15" customFormat="1" x14ac:dyDescent="0.2">
      <c r="A23" s="50"/>
      <c r="B23" s="50"/>
      <c r="C23" s="50"/>
      <c r="D23" s="50"/>
      <c r="E23" s="50"/>
      <c r="F23" s="50"/>
      <c r="G23" s="50"/>
      <c r="H23" s="50"/>
      <c r="I23" s="50"/>
      <c r="J23" s="50"/>
      <c r="K23" s="50"/>
    </row>
    <row r="24" spans="1:12" s="15" customFormat="1" x14ac:dyDescent="0.2">
      <c r="A24" s="50" t="s">
        <v>4</v>
      </c>
      <c r="B24" s="207"/>
      <c r="C24" s="207"/>
      <c r="D24" s="207"/>
      <c r="E24" s="207"/>
      <c r="F24" s="207"/>
      <c r="G24" s="207"/>
      <c r="H24" s="207"/>
      <c r="I24" s="207"/>
      <c r="J24" s="207"/>
      <c r="K24" s="207"/>
    </row>
    <row r="25" spans="1:12" x14ac:dyDescent="0.2">
      <c r="A25" s="42"/>
      <c r="B25" s="11"/>
      <c r="C25" s="11"/>
      <c r="D25" s="11"/>
      <c r="E25" s="11"/>
      <c r="F25" s="11"/>
      <c r="G25" s="11"/>
      <c r="H25" s="11"/>
      <c r="I25" s="11"/>
      <c r="J25" s="11"/>
      <c r="K25" s="11"/>
    </row>
    <row r="26" spans="1:12" ht="12.75" customHeight="1" x14ac:dyDescent="0.2">
      <c r="A26" s="229" t="s">
        <v>299</v>
      </c>
      <c r="B26" s="61"/>
      <c r="C26" s="61"/>
      <c r="D26" s="61"/>
      <c r="E26" s="61"/>
      <c r="F26" s="61"/>
      <c r="G26" s="61"/>
      <c r="H26" s="61"/>
      <c r="I26" s="61"/>
      <c r="J26" s="61"/>
      <c r="K26" s="61"/>
    </row>
    <row r="27" spans="1:12" x14ac:dyDescent="0.2">
      <c r="A27" s="114" t="s">
        <v>161</v>
      </c>
      <c r="B27" s="61"/>
      <c r="C27" s="61"/>
      <c r="D27" s="61"/>
      <c r="E27" s="61"/>
      <c r="F27" s="61"/>
      <c r="G27" s="61"/>
      <c r="H27" s="61"/>
      <c r="I27" s="61"/>
      <c r="J27" s="61"/>
      <c r="K27" s="61"/>
    </row>
    <row r="28" spans="1:12" x14ac:dyDescent="0.2">
      <c r="A28" s="113" t="s">
        <v>160</v>
      </c>
      <c r="B28" s="47"/>
      <c r="C28" s="47"/>
      <c r="D28" s="47"/>
      <c r="E28" s="47"/>
      <c r="F28" s="47"/>
      <c r="G28" s="47"/>
      <c r="H28" s="47"/>
      <c r="I28" s="47"/>
      <c r="J28" s="47"/>
      <c r="K28" s="47"/>
    </row>
    <row r="29" spans="1:12" x14ac:dyDescent="0.2">
      <c r="A29" s="112" t="s">
        <v>159</v>
      </c>
      <c r="B29" s="43"/>
      <c r="C29" s="43"/>
      <c r="D29" s="43"/>
      <c r="E29" s="43"/>
      <c r="F29" s="43"/>
      <c r="G29" s="43"/>
      <c r="H29" s="43"/>
      <c r="I29" s="43"/>
      <c r="J29" s="48"/>
      <c r="K29" s="11"/>
    </row>
    <row r="30" spans="1:12" x14ac:dyDescent="0.2">
      <c r="A30" s="11"/>
      <c r="B30" s="43"/>
      <c r="C30" s="43"/>
      <c r="D30" s="43"/>
      <c r="E30" s="43"/>
      <c r="F30" s="43"/>
      <c r="G30" s="43"/>
      <c r="H30" s="43"/>
      <c r="I30" s="43"/>
      <c r="J30" s="48"/>
      <c r="K30" s="11"/>
    </row>
    <row r="31" spans="1:12" x14ac:dyDescent="0.2">
      <c r="B31" s="18"/>
      <c r="C31" s="18"/>
      <c r="D31" s="18"/>
      <c r="E31" s="18"/>
      <c r="F31" s="18"/>
      <c r="G31" s="18"/>
      <c r="H31" s="18"/>
      <c r="I31" s="18"/>
      <c r="J31" s="14"/>
    </row>
    <row r="32" spans="1:12" x14ac:dyDescent="0.2">
      <c r="B32" s="18"/>
      <c r="C32" s="18"/>
      <c r="D32" s="18"/>
      <c r="E32" s="18"/>
      <c r="F32" s="18"/>
      <c r="G32" s="18"/>
      <c r="H32" s="18"/>
      <c r="I32" s="18"/>
      <c r="J32" s="14"/>
    </row>
    <row r="33" spans="2:10" x14ac:dyDescent="0.2">
      <c r="B33" s="18"/>
      <c r="C33" s="18"/>
      <c r="D33" s="18"/>
      <c r="E33" s="18"/>
      <c r="F33" s="18"/>
      <c r="G33" s="18"/>
      <c r="H33" s="18"/>
      <c r="I33" s="18"/>
      <c r="J33" s="14"/>
    </row>
    <row r="38" spans="2:10" x14ac:dyDescent="0.2">
      <c r="C38" s="14"/>
    </row>
  </sheetData>
  <phoneticPr fontId="18" type="noConversion"/>
  <pageMargins left="0.7" right="0.7" top="0.75" bottom="0.75" header="0.3" footer="0.3"/>
  <pageSetup paperSize="9" scale="65" orientation="landscape"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K53"/>
  <sheetViews>
    <sheetView showGridLines="0" zoomScale="85" zoomScaleNormal="85" workbookViewId="0"/>
  </sheetViews>
  <sheetFormatPr defaultRowHeight="12.75" x14ac:dyDescent="0.2"/>
  <cols>
    <col min="1" max="1" width="31.85546875" customWidth="1"/>
    <col min="2" max="11" width="17.140625" customWidth="1"/>
  </cols>
  <sheetData>
    <row r="1" spans="1:10" x14ac:dyDescent="0.2">
      <c r="A1" s="234" t="s">
        <v>292</v>
      </c>
      <c r="B1" s="11"/>
      <c r="C1" s="11"/>
      <c r="D1" s="11"/>
      <c r="E1" s="11"/>
      <c r="F1" s="11"/>
    </row>
    <row r="2" spans="1:10" x14ac:dyDescent="0.2">
      <c r="A2" s="150" t="s">
        <v>215</v>
      </c>
      <c r="B2" s="11"/>
      <c r="C2" s="11"/>
      <c r="D2" s="11"/>
      <c r="E2" s="11"/>
      <c r="F2" s="11"/>
    </row>
    <row r="3" spans="1:10" x14ac:dyDescent="0.2">
      <c r="A3" s="11"/>
      <c r="B3" s="11"/>
      <c r="C3" s="11"/>
      <c r="J3" s="70" t="s">
        <v>115</v>
      </c>
    </row>
    <row r="4" spans="1:10" x14ac:dyDescent="0.2">
      <c r="A4" s="11"/>
      <c r="B4" s="11"/>
      <c r="C4" s="11"/>
      <c r="E4" s="70" t="s">
        <v>124</v>
      </c>
      <c r="F4" s="44"/>
      <c r="I4" s="70" t="s">
        <v>42</v>
      </c>
    </row>
    <row r="5" spans="1:10" s="1" customFormat="1" ht="75" customHeight="1" x14ac:dyDescent="0.2">
      <c r="A5" s="67" t="s">
        <v>98</v>
      </c>
      <c r="B5" s="68" t="s">
        <v>116</v>
      </c>
      <c r="C5" s="68" t="s">
        <v>117</v>
      </c>
      <c r="D5" s="68" t="s">
        <v>118</v>
      </c>
      <c r="E5" s="68" t="s">
        <v>119</v>
      </c>
      <c r="F5" s="68" t="s">
        <v>120</v>
      </c>
      <c r="G5" s="68" t="s">
        <v>121</v>
      </c>
      <c r="H5" s="68" t="s">
        <v>122</v>
      </c>
      <c r="I5" s="68" t="s">
        <v>123</v>
      </c>
      <c r="J5" s="68" t="s">
        <v>112</v>
      </c>
    </row>
    <row r="6" spans="1:10" x14ac:dyDescent="0.2">
      <c r="A6" s="144"/>
      <c r="B6" s="64"/>
      <c r="C6" s="64"/>
      <c r="D6" s="64"/>
      <c r="E6" s="64"/>
      <c r="F6" s="64"/>
      <c r="G6" s="64"/>
      <c r="H6" s="64"/>
      <c r="I6" s="64"/>
      <c r="J6" s="64"/>
    </row>
    <row r="7" spans="1:10" x14ac:dyDescent="0.2">
      <c r="A7" s="146" t="s">
        <v>203</v>
      </c>
      <c r="B7" s="73">
        <f>100*Table3!B7/Table3!$K7</f>
        <v>1.6694557550725003E-2</v>
      </c>
      <c r="C7" s="73">
        <f>100*Table3!C7/Table3!$K7</f>
        <v>24.965593927695636</v>
      </c>
      <c r="D7" s="73">
        <f>100*Table3!D7/Table3!$K7</f>
        <v>23.380857173827728</v>
      </c>
      <c r="E7" s="73">
        <f>100*Table3!E7/Table3!$K7</f>
        <v>48.363145659074092</v>
      </c>
      <c r="F7" s="73">
        <f>100*Table3!F7/Table3!$K7</f>
        <v>3.4997553424347672</v>
      </c>
      <c r="G7" s="73">
        <f>100*Table3!G7/Table3!$K7</f>
        <v>6.0342125565175424</v>
      </c>
      <c r="H7" s="73">
        <f>100*Table3!H7/Table3!$K7</f>
        <v>9.5339678989523087</v>
      </c>
      <c r="I7" s="73">
        <f>100*Table3!I7/Table3!$K7</f>
        <v>41.419667552575518</v>
      </c>
      <c r="J7" s="73">
        <f>100*Table3!J7/Table3!$K7</f>
        <v>0.68321888939809139</v>
      </c>
    </row>
    <row r="8" spans="1:10" x14ac:dyDescent="0.2">
      <c r="A8" s="144" t="s">
        <v>204</v>
      </c>
      <c r="B8" s="74">
        <f>100*Table3!B8/Table3!$K8</f>
        <v>0.11677912918111077</v>
      </c>
      <c r="C8" s="74">
        <f>100*Table3!C8/Table3!$K8</f>
        <v>21.16169925209638</v>
      </c>
      <c r="D8" s="74">
        <f>100*Table3!D8/Table3!$K8</f>
        <v>20.092304725470317</v>
      </c>
      <c r="E8" s="74">
        <f>100*Table3!E8/Table3!$K8</f>
        <v>41.370783106747808</v>
      </c>
      <c r="F8" s="74">
        <f>100*Table3!F8/Table3!$K8</f>
        <v>0.33777844420250908</v>
      </c>
      <c r="G8" s="74">
        <f>100*Table3!G8/Table3!$K8</f>
        <v>5.3063289657344299</v>
      </c>
      <c r="H8" s="74">
        <f>100*Table3!H8/Table3!$K8</f>
        <v>5.6441074099369386</v>
      </c>
      <c r="I8" s="74">
        <f>100*Table3!I8/Table3!$K8</f>
        <v>52.933991677219325</v>
      </c>
      <c r="J8" s="74">
        <f>100*Table3!J8/Table3!$K8</f>
        <v>5.1117806095928676E-2</v>
      </c>
    </row>
    <row r="9" spans="1:10" x14ac:dyDescent="0.2">
      <c r="A9" s="147" t="s">
        <v>205</v>
      </c>
      <c r="B9" s="73">
        <f>100*Table3!B9/Table3!$K9</f>
        <v>9.3420652208499072E-2</v>
      </c>
      <c r="C9" s="73">
        <f>100*Table3!C9/Table3!$K9</f>
        <v>25.623829048763437</v>
      </c>
      <c r="D9" s="73">
        <f>100*Table3!D9/Table3!$K9</f>
        <v>22.945294424777313</v>
      </c>
      <c r="E9" s="73">
        <f>100*Table3!E9/Table3!$K9</f>
        <v>48.66254412574925</v>
      </c>
      <c r="F9" s="73">
        <f>100*Table3!F9/Table3!$K9</f>
        <v>30.408480085043756</v>
      </c>
      <c r="G9" s="73">
        <f>100*Table3!G9/Table3!$K9</f>
        <v>1.9989045512368415</v>
      </c>
      <c r="H9" s="73">
        <f>100*Table3!H9/Table3!$K9</f>
        <v>32.407384636280597</v>
      </c>
      <c r="I9" s="73">
        <f>100*Table3!I9/Table3!$K9</f>
        <v>18.607359476235942</v>
      </c>
      <c r="J9" s="73">
        <f>100*Table3!J9/Table3!$K9</f>
        <v>0.3227117617342049</v>
      </c>
    </row>
    <row r="10" spans="1:10" x14ac:dyDescent="0.2">
      <c r="A10" s="144" t="s">
        <v>1</v>
      </c>
      <c r="B10" s="74">
        <f>100*Table3!B10/Table3!$K10</f>
        <v>8.185252359237781E-2</v>
      </c>
      <c r="C10" s="74">
        <f>100*Table3!C10/Table3!$K10</f>
        <v>23.271160795399425</v>
      </c>
      <c r="D10" s="74">
        <f>100*Table3!D10/Table3!$K10</f>
        <v>12.348040366332169</v>
      </c>
      <c r="E10" s="74">
        <f>100*Table3!E10/Table3!$K10</f>
        <v>35.701053685323977</v>
      </c>
      <c r="F10" s="74">
        <f>100*Table3!F10/Table3!$K10</f>
        <v>20.410814003342914</v>
      </c>
      <c r="G10" s="74">
        <f>100*Table3!G10/Table3!$K10</f>
        <v>0.56752534309927927</v>
      </c>
      <c r="H10" s="74">
        <f>100*Table3!H10/Table3!$K10</f>
        <v>20.978339346442194</v>
      </c>
      <c r="I10" s="74">
        <f>100*Table3!I10/Table3!$K10</f>
        <v>42.912962337907643</v>
      </c>
      <c r="J10" s="74">
        <f>100*Table3!J10/Table3!$K10</f>
        <v>0.40764463032618925</v>
      </c>
    </row>
    <row r="11" spans="1:10" x14ac:dyDescent="0.2">
      <c r="A11" s="147" t="s">
        <v>206</v>
      </c>
      <c r="B11" s="73">
        <f>100*Table3!B11/Table3!$K11</f>
        <v>0.15465169296962003</v>
      </c>
      <c r="C11" s="73">
        <f>100*Table3!C11/Table3!$K11</f>
        <v>24.219496424277779</v>
      </c>
      <c r="D11" s="73">
        <f>100*Table3!D11/Table3!$K11</f>
        <v>14.72882867581067</v>
      </c>
      <c r="E11" s="73">
        <f>100*Table3!E11/Table3!$K11</f>
        <v>39.102976793058069</v>
      </c>
      <c r="F11" s="73">
        <f>100*Table3!F11/Table3!$K11</f>
        <v>17.904809643405276</v>
      </c>
      <c r="G11" s="73">
        <f>100*Table3!G11/Table3!$K11</f>
        <v>3.2317469464936286</v>
      </c>
      <c r="H11" s="73">
        <f>100*Table3!H11/Table3!$K11</f>
        <v>21.136556589898905</v>
      </c>
      <c r="I11" s="73">
        <f>100*Table3!I11/Table3!$K11</f>
        <v>39.516397941431428</v>
      </c>
      <c r="J11" s="73">
        <f>100*Table3!J11/Table3!$K11</f>
        <v>0.24406867561160961</v>
      </c>
    </row>
    <row r="12" spans="1:10" x14ac:dyDescent="0.2">
      <c r="A12" s="144" t="s">
        <v>207</v>
      </c>
      <c r="B12" s="74">
        <f>100*Table3!B12/Table3!$K12</f>
        <v>0.10691453583112941</v>
      </c>
      <c r="C12" s="74">
        <f>100*Table3!C12/Table3!$K12</f>
        <v>27.288730782826548</v>
      </c>
      <c r="D12" s="74">
        <f>100*Table3!D12/Table3!$K12</f>
        <v>7.4898565955404228</v>
      </c>
      <c r="E12" s="74">
        <f>100*Table3!E12/Table3!$K12</f>
        <v>34.885501914198109</v>
      </c>
      <c r="F12" s="74">
        <f>100*Table3!F12/Table3!$K12</f>
        <v>33.074128159025598</v>
      </c>
      <c r="G12" s="74">
        <f>100*Table3!G12/Table3!$K12</f>
        <v>4.168360859999404</v>
      </c>
      <c r="H12" s="74">
        <f>100*Table3!H12/Table3!$K12</f>
        <v>37.242489019025001</v>
      </c>
      <c r="I12" s="74">
        <f>100*Table3!I12/Table3!$K12</f>
        <v>27.712082951823962</v>
      </c>
      <c r="J12" s="74">
        <f>100*Table3!J12/Table3!$K12</f>
        <v>0.15992611495293244</v>
      </c>
    </row>
    <row r="13" spans="1:10" x14ac:dyDescent="0.2">
      <c r="A13" s="147" t="s">
        <v>208</v>
      </c>
      <c r="B13" s="73">
        <f>100*Table3!B13/Table3!$K13</f>
        <v>4.1292769254919481E-2</v>
      </c>
      <c r="C13" s="73">
        <f>100*Table3!C13/Table3!$K13</f>
        <v>31.488991538215974</v>
      </c>
      <c r="D13" s="73">
        <f>100*Table3!D13/Table3!$K13</f>
        <v>15.339347417102353</v>
      </c>
      <c r="E13" s="73">
        <f>100*Table3!E13/Table3!$K13</f>
        <v>46.869631724573246</v>
      </c>
      <c r="F13" s="73">
        <f>100*Table3!F13/Table3!$K13</f>
        <v>0.32820737550048462</v>
      </c>
      <c r="G13" s="73">
        <f>100*Table3!G13/Table3!$K13</f>
        <v>0.9169800377637134</v>
      </c>
      <c r="H13" s="73">
        <f>100*Table3!H13/Table3!$K13</f>
        <v>1.245187413264198</v>
      </c>
      <c r="I13" s="73">
        <f>100*Table3!I13/Table3!$K13</f>
        <v>51.995850227718044</v>
      </c>
      <c r="J13" s="73">
        <f>100*Table3!J13/Table3!$K13</f>
        <v>-0.11066936555548859</v>
      </c>
    </row>
    <row r="14" spans="1:10" x14ac:dyDescent="0.2">
      <c r="A14" s="144" t="s">
        <v>209</v>
      </c>
      <c r="B14" s="74">
        <f>100*Table3!B14/Table3!$K14</f>
        <v>5.031191114774608E-2</v>
      </c>
      <c r="C14" s="74">
        <f>100*Table3!C14/Table3!$K14</f>
        <v>20.261045039404472</v>
      </c>
      <c r="D14" s="74">
        <f>100*Table3!D14/Table3!$K14</f>
        <v>22.585039615593164</v>
      </c>
      <c r="E14" s="74">
        <f>100*Table3!E14/Table3!$K14</f>
        <v>42.896396566145384</v>
      </c>
      <c r="F14" s="74">
        <f>100*Table3!F14/Table3!$K14</f>
        <v>3.9522659429167244</v>
      </c>
      <c r="G14" s="74">
        <f>100*Table3!G14/Table3!$K14</f>
        <v>2.8240504215587654</v>
      </c>
      <c r="H14" s="74">
        <f>100*Table3!H14/Table3!$K14</f>
        <v>6.7763163644754894</v>
      </c>
      <c r="I14" s="74">
        <f>100*Table3!I14/Table3!$K14</f>
        <v>49.841903403173724</v>
      </c>
      <c r="J14" s="74">
        <f>100*Table3!J14/Table3!$K14</f>
        <v>0.4853836662054003</v>
      </c>
    </row>
    <row r="15" spans="1:10" x14ac:dyDescent="0.2">
      <c r="A15" s="147" t="s">
        <v>210</v>
      </c>
      <c r="B15" s="73">
        <f>100*Table3!B15/Table3!$K15</f>
        <v>6.0563300649316684E-2</v>
      </c>
      <c r="C15" s="73">
        <f>100*Table3!C15/Table3!$K15</f>
        <v>22.415146083248235</v>
      </c>
      <c r="D15" s="73">
        <f>100*Table3!D15/Table3!$K15</f>
        <v>21.994433021404312</v>
      </c>
      <c r="E15" s="73">
        <f>100*Table3!E15/Table3!$K15</f>
        <v>44.470142405301871</v>
      </c>
      <c r="F15" s="73">
        <f>100*Table3!F15/Table3!$K15</f>
        <v>4.8443624443093967</v>
      </c>
      <c r="G15" s="73">
        <f>100*Table3!G15/Table3!$K15</f>
        <v>3.2786389584954998</v>
      </c>
      <c r="H15" s="73">
        <f>100*Table3!H15/Table3!$K15</f>
        <v>8.1230014028048974</v>
      </c>
      <c r="I15" s="73">
        <f>100*Table3!I15/Table3!$K15</f>
        <v>47.313281590079065</v>
      </c>
      <c r="J15" s="73">
        <f>100*Table3!J15/Table3!$K15</f>
        <v>9.3574601814166825E-2</v>
      </c>
    </row>
    <row r="16" spans="1:10" x14ac:dyDescent="0.2">
      <c r="A16" s="144" t="s">
        <v>211</v>
      </c>
      <c r="B16" s="74">
        <f>100*Table3!B16/Table3!$K16</f>
        <v>0</v>
      </c>
      <c r="C16" s="74">
        <f>100*Table3!C16/Table3!$K16</f>
        <v>23.390155738096606</v>
      </c>
      <c r="D16" s="74">
        <f>100*Table3!D16/Table3!$K16</f>
        <v>24.334256325952438</v>
      </c>
      <c r="E16" s="74">
        <f>100*Table3!E16/Table3!$K16</f>
        <v>47.724412064049041</v>
      </c>
      <c r="F16" s="74">
        <f>100*Table3!F16/Table3!$K16</f>
        <v>10.5501620047219</v>
      </c>
      <c r="G16" s="74">
        <f>100*Table3!G16/Table3!$K16</f>
        <v>1.8907918921976743</v>
      </c>
      <c r="H16" s="74">
        <f>100*Table3!H16/Table3!$K16</f>
        <v>12.440953896919574</v>
      </c>
      <c r="I16" s="74">
        <f>100*Table3!I16/Table3!$K16</f>
        <v>39.65729286755159</v>
      </c>
      <c r="J16" s="74">
        <f>100*Table3!J16/Table3!$K16</f>
        <v>0.17734117147979339</v>
      </c>
    </row>
    <row r="17" spans="1:11" x14ac:dyDescent="0.2">
      <c r="A17" s="147" t="s">
        <v>212</v>
      </c>
      <c r="B17" s="73">
        <f>100*Table3!B17/Table3!$K17</f>
        <v>1.8020602568930434E-2</v>
      </c>
      <c r="C17" s="73">
        <f>100*Table3!C17/Table3!$K17</f>
        <v>22.061391172758199</v>
      </c>
      <c r="D17" s="73">
        <f>100*Table3!D17/Table3!$K17</f>
        <v>14.202709401148264</v>
      </c>
      <c r="E17" s="73">
        <f>100*Table3!E17/Table3!$K17</f>
        <v>36.2821211764754</v>
      </c>
      <c r="F17" s="73">
        <f>100*Table3!F17/Table3!$K17</f>
        <v>25.793390476324664</v>
      </c>
      <c r="G17" s="73">
        <f>100*Table3!G17/Table3!$K17</f>
        <v>2.5418048083395837</v>
      </c>
      <c r="H17" s="73">
        <f>100*Table3!H17/Table3!$K17</f>
        <v>28.335195284664245</v>
      </c>
      <c r="I17" s="73">
        <f>100*Table3!I17/Table3!$K17</f>
        <v>35.238873920724856</v>
      </c>
      <c r="J17" s="73">
        <f>100*Table3!J17/Table3!$K17</f>
        <v>0.143809618135502</v>
      </c>
    </row>
    <row r="18" spans="1:11" x14ac:dyDescent="0.2">
      <c r="A18" s="144"/>
      <c r="B18" s="74"/>
      <c r="C18" s="74"/>
      <c r="D18" s="74"/>
      <c r="E18" s="74"/>
      <c r="F18" s="74"/>
      <c r="G18" s="74"/>
      <c r="H18" s="74"/>
      <c r="I18" s="74"/>
      <c r="J18" s="74"/>
    </row>
    <row r="19" spans="1:11" x14ac:dyDescent="0.2">
      <c r="A19" s="147" t="s">
        <v>0</v>
      </c>
      <c r="B19" s="73">
        <f>100*Table3!B19/Table3!$K19</f>
        <v>6.2579511612788019E-2</v>
      </c>
      <c r="C19" s="73">
        <f>100*Table3!C19/Table3!$K19</f>
        <v>22.51026722770505</v>
      </c>
      <c r="D19" s="73">
        <f>100*Table3!D19/Table3!$K19</f>
        <v>18.017057610463286</v>
      </c>
      <c r="E19" s="73">
        <f>100*Table3!E19/Table3!$K19</f>
        <v>40.589904349781129</v>
      </c>
      <c r="F19" s="73">
        <f>100*Table3!F19/Table3!$K19</f>
        <v>11.316926994484776</v>
      </c>
      <c r="G19" s="73">
        <f>100*Table3!G19/Table3!$K19</f>
        <v>3.0763743453281105</v>
      </c>
      <c r="H19" s="73">
        <f>100*Table3!H19/Table3!$K19</f>
        <v>14.39330133981289</v>
      </c>
      <c r="I19" s="73">
        <f>100*Table3!I19/Table3!$K19</f>
        <v>44.699125120111368</v>
      </c>
      <c r="J19" s="73">
        <f>100*Table3!J19/Table3!$K19</f>
        <v>0.31766919029462454</v>
      </c>
    </row>
    <row r="20" spans="1:11" x14ac:dyDescent="0.2">
      <c r="A20" s="145" t="s">
        <v>2</v>
      </c>
      <c r="B20" s="74">
        <f>100*Table3!B20/Table3!$K20</f>
        <v>0.1319762978624528</v>
      </c>
      <c r="C20" s="74">
        <f>100*Table3!C20/Table3!$K20</f>
        <v>25.677398526715102</v>
      </c>
      <c r="D20" s="74">
        <f>100*Table3!D20/Table3!$K20</f>
        <v>11.290279714596382</v>
      </c>
      <c r="E20" s="74">
        <f>100*Table3!E20/Table3!$K20</f>
        <v>37.099654539173933</v>
      </c>
      <c r="F20" s="74">
        <f>100*Table3!F20/Table3!$K20</f>
        <v>25.110313939571544</v>
      </c>
      <c r="G20" s="74">
        <f>100*Table3!G20/Table3!$K20</f>
        <v>3.6766433715153291</v>
      </c>
      <c r="H20" s="74">
        <f>100*Table3!H20/Table3!$K20</f>
        <v>28.786957311086873</v>
      </c>
      <c r="I20" s="74">
        <f>100*Table3!I20/Table3!$K20</f>
        <v>33.909287623104888</v>
      </c>
      <c r="J20" s="74">
        <f>100*Table3!J20/Table3!$K20</f>
        <v>0.20410052663430295</v>
      </c>
    </row>
    <row r="21" spans="1:11" x14ac:dyDescent="0.2">
      <c r="A21" s="148"/>
      <c r="B21" s="73"/>
      <c r="C21" s="73"/>
      <c r="D21" s="73"/>
      <c r="E21" s="73"/>
      <c r="F21" s="73"/>
      <c r="G21" s="73"/>
      <c r="H21" s="73"/>
      <c r="I21" s="73"/>
      <c r="J21" s="73"/>
    </row>
    <row r="22" spans="1:11" x14ac:dyDescent="0.2">
      <c r="A22" s="155" t="s">
        <v>3</v>
      </c>
      <c r="B22" s="153">
        <f>100*Table3!B22/Table3!$K22</f>
        <v>7.0341547515386724E-2</v>
      </c>
      <c r="C22" s="153">
        <f>100*Table3!C22/Table3!$K22</f>
        <v>23.89930349310654</v>
      </c>
      <c r="D22" s="153">
        <f>100*Table3!D22/Table3!$K22</f>
        <v>17.861950338064691</v>
      </c>
      <c r="E22" s="153">
        <f>100*Table3!E22/Table3!$K22</f>
        <v>41.831595378686622</v>
      </c>
      <c r="F22" s="153">
        <f>100*Table3!F22/Table3!$K22</f>
        <v>14.796141869507604</v>
      </c>
      <c r="G22" s="153">
        <f>100*Table3!G22/Table3!$K22</f>
        <v>2.8390725421766172</v>
      </c>
      <c r="H22" s="153">
        <f>100*Table3!H22/Table3!$K22</f>
        <v>17.635214411684224</v>
      </c>
      <c r="I22" s="153">
        <f>100*Table3!I22/Table3!$K22</f>
        <v>40.267577401846125</v>
      </c>
      <c r="J22" s="153">
        <f>100*Table3!J22/Table3!$K22</f>
        <v>0.2656128077830292</v>
      </c>
    </row>
    <row r="23" spans="1:11" x14ac:dyDescent="0.2">
      <c r="A23" s="50"/>
      <c r="B23" s="11"/>
      <c r="C23" s="11"/>
      <c r="D23" s="11"/>
      <c r="E23" s="11"/>
      <c r="F23" s="11"/>
    </row>
    <row r="24" spans="1:11" x14ac:dyDescent="0.2">
      <c r="A24" s="50" t="s">
        <v>4</v>
      </c>
      <c r="B24" s="11"/>
      <c r="C24" s="11"/>
      <c r="D24" s="11"/>
      <c r="E24" s="11"/>
      <c r="F24" s="11"/>
    </row>
    <row r="25" spans="1:11" x14ac:dyDescent="0.2">
      <c r="A25" s="42"/>
      <c r="B25" s="11"/>
      <c r="C25" s="11"/>
      <c r="D25" s="11"/>
      <c r="E25" s="11"/>
      <c r="F25" s="11"/>
    </row>
    <row r="26" spans="1:11" x14ac:dyDescent="0.2">
      <c r="A26" s="116" t="s">
        <v>162</v>
      </c>
      <c r="B26" s="20"/>
      <c r="C26" s="20"/>
      <c r="D26" s="20"/>
      <c r="E26" s="20"/>
      <c r="F26" s="20"/>
    </row>
    <row r="27" spans="1:11" x14ac:dyDescent="0.2">
      <c r="A27" s="115" t="s">
        <v>161</v>
      </c>
      <c r="B27" s="61"/>
      <c r="C27" s="61"/>
      <c r="D27" s="61"/>
      <c r="E27" s="61"/>
      <c r="F27" s="61"/>
    </row>
    <row r="28" spans="1:11" x14ac:dyDescent="0.2">
      <c r="A28" s="115" t="s">
        <v>160</v>
      </c>
      <c r="B28" s="61"/>
      <c r="C28" s="61"/>
      <c r="D28" s="61"/>
      <c r="E28" s="61"/>
      <c r="F28" s="61"/>
    </row>
    <row r="29" spans="1:11" x14ac:dyDescent="0.2">
      <c r="A29" s="115" t="s">
        <v>159</v>
      </c>
      <c r="B29" s="47"/>
      <c r="C29" s="47"/>
      <c r="D29" s="47"/>
      <c r="E29" s="47"/>
      <c r="F29" s="47"/>
    </row>
    <row r="30" spans="1:11" s="227" customFormat="1" x14ac:dyDescent="0.2">
      <c r="A30" s="229"/>
      <c r="B30" s="228"/>
      <c r="C30" s="228"/>
      <c r="D30" s="228"/>
      <c r="E30" s="228"/>
      <c r="F30" s="228"/>
    </row>
    <row r="31" spans="1:11" s="227" customFormat="1" x14ac:dyDescent="0.2">
      <c r="B31" s="232"/>
      <c r="C31" s="232"/>
      <c r="D31" s="232"/>
      <c r="E31" s="232"/>
      <c r="F31" s="232"/>
      <c r="G31" s="232"/>
      <c r="H31" s="232"/>
      <c r="I31" s="232"/>
      <c r="J31" s="232"/>
      <c r="K31" s="233"/>
    </row>
    <row r="32" spans="1:11" s="227" customFormat="1" x14ac:dyDescent="0.2">
      <c r="B32" s="232"/>
      <c r="C32" s="232"/>
      <c r="D32" s="232"/>
      <c r="E32" s="232"/>
      <c r="F32" s="232"/>
      <c r="G32" s="232"/>
      <c r="H32" s="232"/>
      <c r="I32" s="232"/>
      <c r="J32" s="232"/>
      <c r="K32" s="233"/>
    </row>
    <row r="33" spans="2:11" s="227" customFormat="1" x14ac:dyDescent="0.2">
      <c r="B33"/>
      <c r="C33"/>
      <c r="D33"/>
      <c r="E33"/>
      <c r="F33"/>
      <c r="G33"/>
      <c r="H33"/>
      <c r="I33"/>
      <c r="J33"/>
      <c r="K33"/>
    </row>
    <row r="34" spans="2:11" s="227" customFormat="1" x14ac:dyDescent="0.2">
      <c r="B34"/>
      <c r="C34"/>
      <c r="D34"/>
      <c r="E34"/>
      <c r="F34"/>
      <c r="G34"/>
      <c r="H34"/>
      <c r="I34"/>
      <c r="J34"/>
      <c r="K34"/>
    </row>
    <row r="35" spans="2:11" s="227" customFormat="1" x14ac:dyDescent="0.2">
      <c r="B35"/>
      <c r="C35"/>
      <c r="D35"/>
      <c r="E35"/>
      <c r="F35"/>
      <c r="G35"/>
      <c r="H35"/>
      <c r="I35"/>
      <c r="J35"/>
      <c r="K35"/>
    </row>
    <row r="36" spans="2:11" s="227" customFormat="1" x14ac:dyDescent="0.2">
      <c r="B36"/>
      <c r="C36"/>
      <c r="D36"/>
      <c r="E36"/>
      <c r="F36"/>
      <c r="G36"/>
      <c r="H36"/>
      <c r="I36"/>
      <c r="J36"/>
      <c r="K36"/>
    </row>
    <row r="37" spans="2:11" s="227" customFormat="1" x14ac:dyDescent="0.2">
      <c r="B37"/>
      <c r="C37"/>
      <c r="D37"/>
      <c r="E37"/>
      <c r="F37"/>
      <c r="G37"/>
      <c r="H37"/>
      <c r="I37"/>
      <c r="J37"/>
      <c r="K37"/>
    </row>
    <row r="38" spans="2:11" s="237" customFormat="1" x14ac:dyDescent="0.2">
      <c r="B38"/>
      <c r="C38"/>
      <c r="D38"/>
      <c r="E38"/>
      <c r="F38"/>
      <c r="G38"/>
      <c r="H38"/>
      <c r="I38"/>
      <c r="J38"/>
      <c r="K38"/>
    </row>
    <row r="39" spans="2:11" s="237" customFormat="1" x14ac:dyDescent="0.2">
      <c r="B39"/>
      <c r="C39"/>
      <c r="D39"/>
      <c r="E39"/>
      <c r="F39"/>
      <c r="G39"/>
      <c r="H39"/>
      <c r="I39"/>
      <c r="J39"/>
      <c r="K39"/>
    </row>
    <row r="40" spans="2:11" s="237" customFormat="1" x14ac:dyDescent="0.2">
      <c r="B40"/>
      <c r="C40"/>
      <c r="D40"/>
      <c r="E40"/>
      <c r="F40"/>
      <c r="G40"/>
      <c r="H40"/>
      <c r="I40"/>
      <c r="J40"/>
      <c r="K40"/>
    </row>
    <row r="41" spans="2:11" s="227" customFormat="1" x14ac:dyDescent="0.2">
      <c r="B41"/>
      <c r="C41"/>
      <c r="D41"/>
      <c r="E41"/>
      <c r="F41"/>
      <c r="G41"/>
      <c r="H41"/>
      <c r="I41"/>
      <c r="J41"/>
      <c r="K41"/>
    </row>
    <row r="42" spans="2:11" s="227" customFormat="1" x14ac:dyDescent="0.2">
      <c r="B42"/>
      <c r="C42"/>
      <c r="D42"/>
      <c r="E42"/>
      <c r="F42"/>
      <c r="G42"/>
      <c r="H42"/>
      <c r="I42"/>
      <c r="J42"/>
      <c r="K42"/>
    </row>
    <row r="43" spans="2:11" s="227" customFormat="1" x14ac:dyDescent="0.2">
      <c r="B43"/>
      <c r="C43"/>
      <c r="D43"/>
      <c r="E43"/>
      <c r="F43"/>
      <c r="G43"/>
      <c r="H43"/>
      <c r="I43"/>
      <c r="J43"/>
      <c r="K43"/>
    </row>
    <row r="49" spans="2:10" x14ac:dyDescent="0.2">
      <c r="B49" s="20"/>
      <c r="C49" s="20"/>
      <c r="D49" s="20"/>
      <c r="E49" s="20"/>
      <c r="F49" s="20"/>
      <c r="G49" s="20"/>
      <c r="H49" s="20"/>
      <c r="I49" s="20"/>
      <c r="J49" s="20"/>
    </row>
    <row r="50" spans="2:10" x14ac:dyDescent="0.2">
      <c r="B50" s="20"/>
      <c r="C50" s="20"/>
      <c r="D50" s="20"/>
      <c r="E50" s="20"/>
      <c r="F50" s="20"/>
      <c r="G50" s="20"/>
      <c r="H50" s="20"/>
      <c r="I50" s="20"/>
      <c r="J50" s="20"/>
    </row>
    <row r="51" spans="2:10" x14ac:dyDescent="0.2">
      <c r="B51" s="20"/>
      <c r="C51" s="20"/>
      <c r="D51" s="20"/>
      <c r="E51" s="20"/>
      <c r="F51" s="20"/>
      <c r="G51" s="20"/>
      <c r="H51" s="20"/>
      <c r="I51" s="20"/>
      <c r="J51" s="20"/>
    </row>
    <row r="52" spans="2:10" x14ac:dyDescent="0.2">
      <c r="B52" s="20"/>
      <c r="C52" s="20"/>
      <c r="D52" s="20"/>
      <c r="E52" s="20"/>
      <c r="F52" s="20"/>
      <c r="G52" s="20"/>
      <c r="H52" s="20"/>
      <c r="I52" s="20"/>
      <c r="J52" s="20"/>
    </row>
    <row r="53" spans="2:10" x14ac:dyDescent="0.2">
      <c r="B53" s="43"/>
      <c r="C53" s="143"/>
      <c r="D53" s="143"/>
      <c r="E53" s="143"/>
      <c r="F53" s="143"/>
      <c r="G53" s="143"/>
      <c r="H53" s="143"/>
      <c r="I53" s="143"/>
      <c r="J53" s="143"/>
    </row>
  </sheetData>
  <pageMargins left="0.7" right="0.7" top="0.75" bottom="0.75" header="0.3" footer="0.3"/>
  <pageSetup paperSize="9" scale="71" orientation="landscape"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X30"/>
  <sheetViews>
    <sheetView showGridLines="0" zoomScale="85" zoomScaleNormal="85" workbookViewId="0"/>
  </sheetViews>
  <sheetFormatPr defaultRowHeight="12.75" x14ac:dyDescent="0.2"/>
  <cols>
    <col min="1" max="1" width="33.140625" customWidth="1"/>
    <col min="2" max="11" width="14.140625" customWidth="1"/>
  </cols>
  <sheetData>
    <row r="1" spans="1:11" x14ac:dyDescent="0.2">
      <c r="A1" s="234" t="s">
        <v>301</v>
      </c>
    </row>
    <row r="2" spans="1:11" x14ac:dyDescent="0.2">
      <c r="A2" s="240" t="s">
        <v>286</v>
      </c>
    </row>
    <row r="3" spans="1:11" x14ac:dyDescent="0.2">
      <c r="A3" s="230"/>
      <c r="B3" s="242"/>
      <c r="C3" s="242"/>
      <c r="D3" s="302"/>
      <c r="E3" s="302"/>
      <c r="F3" s="302"/>
      <c r="G3" s="302"/>
      <c r="H3" s="242"/>
      <c r="I3" s="242"/>
      <c r="J3" s="300"/>
      <c r="K3" s="302" t="s">
        <v>115</v>
      </c>
    </row>
    <row r="4" spans="1:11" x14ac:dyDescent="0.2">
      <c r="A4" s="230"/>
      <c r="B4" s="302" t="s">
        <v>255</v>
      </c>
      <c r="C4" s="302" t="s">
        <v>255</v>
      </c>
      <c r="D4" s="302" t="s">
        <v>255</v>
      </c>
      <c r="E4" s="302" t="s">
        <v>255</v>
      </c>
      <c r="F4" s="302" t="s">
        <v>255</v>
      </c>
      <c r="G4" s="302" t="s">
        <v>255</v>
      </c>
      <c r="H4" s="302" t="s">
        <v>124</v>
      </c>
      <c r="I4" s="302" t="s">
        <v>124</v>
      </c>
      <c r="J4" s="302" t="s">
        <v>124</v>
      </c>
      <c r="K4" s="302" t="s">
        <v>124</v>
      </c>
    </row>
    <row r="5" spans="1:11" x14ac:dyDescent="0.2">
      <c r="A5" s="235" t="s">
        <v>98</v>
      </c>
      <c r="B5" s="282" t="s">
        <v>34</v>
      </c>
      <c r="C5" s="282" t="s">
        <v>35</v>
      </c>
      <c r="D5" s="282" t="s">
        <v>36</v>
      </c>
      <c r="E5" s="282" t="s">
        <v>37</v>
      </c>
      <c r="F5" s="282" t="s">
        <v>38</v>
      </c>
      <c r="G5" s="282" t="s">
        <v>39</v>
      </c>
      <c r="H5" s="282" t="s">
        <v>40</v>
      </c>
      <c r="I5" s="282" t="s">
        <v>41</v>
      </c>
      <c r="J5" s="282" t="s">
        <v>227</v>
      </c>
      <c r="K5" s="282" t="s">
        <v>217</v>
      </c>
    </row>
    <row r="6" spans="1:11" x14ac:dyDescent="0.2">
      <c r="A6" s="236" t="s">
        <v>3</v>
      </c>
      <c r="B6" s="247">
        <v>25.536413570183541</v>
      </c>
      <c r="C6" s="247">
        <v>28.860578304439265</v>
      </c>
      <c r="D6" s="247">
        <v>31.601704673102521</v>
      </c>
      <c r="E6" s="247">
        <v>33.106098532301161</v>
      </c>
      <c r="F6" s="247">
        <v>35.519410635655142</v>
      </c>
      <c r="G6" s="247">
        <v>38.370041779306668</v>
      </c>
      <c r="H6" s="247">
        <v>38.826336410818392</v>
      </c>
      <c r="I6" s="247">
        <v>40.724586119056653</v>
      </c>
      <c r="J6" s="247">
        <v>41.384353442309845</v>
      </c>
      <c r="K6" s="153">
        <v>41.831595378686622</v>
      </c>
    </row>
    <row r="7" spans="1:11" x14ac:dyDescent="0.2">
      <c r="A7" s="229"/>
    </row>
    <row r="8" spans="1:11" x14ac:dyDescent="0.2">
      <c r="A8" s="242" t="s">
        <v>4</v>
      </c>
    </row>
    <row r="9" spans="1:11" x14ac:dyDescent="0.2">
      <c r="A9" s="242"/>
    </row>
    <row r="10" spans="1:11" x14ac:dyDescent="0.2">
      <c r="A10" s="249" t="s">
        <v>163</v>
      </c>
    </row>
    <row r="11" spans="1:11" x14ac:dyDescent="0.2">
      <c r="A11" s="245" t="s">
        <v>284</v>
      </c>
    </row>
    <row r="12" spans="1:11" x14ac:dyDescent="0.2">
      <c r="A12" s="239" t="s">
        <v>256</v>
      </c>
    </row>
    <row r="13" spans="1:11" x14ac:dyDescent="0.2">
      <c r="A13" s="229"/>
    </row>
    <row r="14" spans="1:11" x14ac:dyDescent="0.2">
      <c r="A14" s="234" t="s">
        <v>302</v>
      </c>
    </row>
    <row r="15" spans="1:11" x14ac:dyDescent="0.2">
      <c r="A15" s="142" t="s">
        <v>218</v>
      </c>
    </row>
    <row r="16" spans="1:11" x14ac:dyDescent="0.2">
      <c r="A16" s="20"/>
      <c r="B16" s="242"/>
      <c r="C16" s="242"/>
      <c r="D16" s="302"/>
      <c r="E16" s="302"/>
      <c r="F16" s="302"/>
      <c r="G16" s="302"/>
      <c r="H16" s="242"/>
      <c r="I16" s="242"/>
      <c r="J16" s="300"/>
      <c r="K16" s="302" t="s">
        <v>125</v>
      </c>
    </row>
    <row r="17" spans="1:24" x14ac:dyDescent="0.2">
      <c r="A17" s="67" t="s">
        <v>98</v>
      </c>
      <c r="B17" s="282" t="s">
        <v>34</v>
      </c>
      <c r="C17" s="282" t="s">
        <v>35</v>
      </c>
      <c r="D17" s="282" t="s">
        <v>36</v>
      </c>
      <c r="E17" s="282" t="s">
        <v>37</v>
      </c>
      <c r="F17" s="282" t="s">
        <v>38</v>
      </c>
      <c r="G17" s="282" t="s">
        <v>39</v>
      </c>
      <c r="H17" s="282" t="s">
        <v>40</v>
      </c>
      <c r="I17" s="282" t="s">
        <v>41</v>
      </c>
      <c r="J17" s="282" t="s">
        <v>227</v>
      </c>
      <c r="K17" s="282" t="s">
        <v>217</v>
      </c>
    </row>
    <row r="18" spans="1:24" x14ac:dyDescent="0.2">
      <c r="A18" s="69" t="s">
        <v>3</v>
      </c>
      <c r="B18" s="247">
        <v>73.955313282872396</v>
      </c>
      <c r="C18" s="247">
        <v>70.608150112599375</v>
      </c>
      <c r="D18" s="247">
        <v>68.314362635564819</v>
      </c>
      <c r="E18" s="247">
        <v>66.103976135787221</v>
      </c>
      <c r="F18" s="247">
        <v>62.783823453666855</v>
      </c>
      <c r="G18" s="247">
        <v>58.080766935439037</v>
      </c>
      <c r="H18" s="247">
        <v>53.575531682836761</v>
      </c>
      <c r="I18" s="247">
        <v>48.570323631465293</v>
      </c>
      <c r="J18" s="247">
        <v>43.382893599011418</v>
      </c>
      <c r="K18" s="153">
        <v>40.267577401846125</v>
      </c>
    </row>
    <row r="19" spans="1:24" x14ac:dyDescent="0.2">
      <c r="A19" s="51"/>
    </row>
    <row r="20" spans="1:24" x14ac:dyDescent="0.2">
      <c r="A20" s="51" t="s">
        <v>4</v>
      </c>
    </row>
    <row r="21" spans="1:24" x14ac:dyDescent="0.2">
      <c r="A21" s="20"/>
    </row>
    <row r="22" spans="1:24" x14ac:dyDescent="0.2">
      <c r="A22" s="116" t="s">
        <v>163</v>
      </c>
      <c r="O22" s="244"/>
      <c r="P22" s="244"/>
      <c r="Q22" s="244"/>
      <c r="R22" s="244"/>
      <c r="S22" s="300"/>
      <c r="T22" s="300"/>
      <c r="U22" s="300"/>
      <c r="V22" s="300"/>
      <c r="W22" s="300"/>
      <c r="X22" s="300"/>
    </row>
    <row r="23" spans="1:24" x14ac:dyDescent="0.2">
      <c r="A23" s="20" t="s">
        <v>181</v>
      </c>
      <c r="O23" s="244"/>
      <c r="P23" s="244"/>
      <c r="Q23" s="244"/>
      <c r="R23" s="244"/>
      <c r="S23" s="244"/>
      <c r="T23" s="300"/>
      <c r="U23" s="300"/>
      <c r="V23" s="300"/>
      <c r="W23" s="300"/>
      <c r="X23" s="300"/>
    </row>
    <row r="24" spans="1:24" x14ac:dyDescent="0.2">
      <c r="O24" s="244"/>
      <c r="P24" s="244"/>
      <c r="Q24" s="244"/>
      <c r="R24" s="244"/>
      <c r="S24" s="244"/>
      <c r="T24" s="300"/>
      <c r="U24" s="300"/>
      <c r="V24" s="300"/>
      <c r="W24" s="300"/>
      <c r="X24" s="300"/>
    </row>
    <row r="25" spans="1:24" x14ac:dyDescent="0.2">
      <c r="O25" s="244"/>
      <c r="P25" s="244"/>
      <c r="Q25" s="244"/>
      <c r="R25" s="244"/>
      <c r="S25" s="244"/>
      <c r="T25" s="300"/>
      <c r="U25" s="300"/>
      <c r="V25" s="300"/>
      <c r="W25" s="300"/>
      <c r="X25" s="300"/>
    </row>
    <row r="26" spans="1:24" x14ac:dyDescent="0.2">
      <c r="O26" s="244"/>
      <c r="P26" s="244"/>
      <c r="Q26" s="244"/>
      <c r="R26" s="244"/>
      <c r="S26" s="244"/>
      <c r="T26" s="300"/>
      <c r="U26" s="300"/>
      <c r="V26" s="300"/>
      <c r="W26" s="300"/>
      <c r="X26" s="300"/>
    </row>
    <row r="27" spans="1:24" x14ac:dyDescent="0.2">
      <c r="O27" s="244"/>
      <c r="P27" s="244"/>
      <c r="Q27" s="244"/>
      <c r="R27" s="244"/>
      <c r="S27" s="244"/>
      <c r="T27" s="300"/>
      <c r="U27" s="300"/>
      <c r="V27" s="300"/>
      <c r="W27" s="300"/>
      <c r="X27" s="300"/>
    </row>
    <row r="28" spans="1:24" x14ac:dyDescent="0.2">
      <c r="O28" s="244"/>
      <c r="P28" s="244"/>
      <c r="Q28" s="244"/>
      <c r="R28" s="244"/>
      <c r="S28" s="244"/>
      <c r="T28" s="300"/>
      <c r="U28" s="300"/>
      <c r="V28" s="300"/>
      <c r="W28" s="300"/>
      <c r="X28" s="300"/>
    </row>
    <row r="29" spans="1:24" ht="15" x14ac:dyDescent="0.2">
      <c r="O29" s="232"/>
      <c r="P29" s="232"/>
      <c r="Q29" s="232"/>
      <c r="R29" s="232"/>
      <c r="S29" s="232"/>
      <c r="T29" s="232"/>
      <c r="U29" s="38"/>
      <c r="V29" s="38"/>
      <c r="W29" s="242"/>
      <c r="X29" s="300"/>
    </row>
    <row r="30" spans="1:24" ht="15" x14ac:dyDescent="0.2">
      <c r="O30" s="232"/>
      <c r="P30" s="232"/>
      <c r="Q30" s="232"/>
      <c r="R30" s="232"/>
      <c r="S30" s="232"/>
      <c r="T30" s="232"/>
      <c r="U30" s="38"/>
      <c r="V30" s="38"/>
      <c r="W30" s="242"/>
      <c r="X30" s="300"/>
    </row>
  </sheetData>
  <pageMargins left="0.7" right="0.7" top="0.75" bottom="0.75" header="0.3" footer="0.3"/>
  <pageSetup paperSize="9" scale="7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34</vt:i4>
      </vt:variant>
      <vt:variant>
        <vt:lpstr>Named Ranges</vt:lpstr>
      </vt:variant>
      <vt:variant>
        <vt:i4>8</vt:i4>
      </vt:variant>
    </vt:vector>
  </HeadingPairs>
  <TitlesOfParts>
    <vt:vector size="42" baseType="lpstr">
      <vt:lpstr>Cover</vt:lpstr>
      <vt:lpstr>Contents</vt:lpstr>
      <vt:lpstr>Printing_Guidance</vt:lpstr>
      <vt:lpstr>Tables1&amp;2</vt:lpstr>
      <vt:lpstr>Table2a</vt:lpstr>
      <vt:lpstr>Table2b</vt:lpstr>
      <vt:lpstr>Table3</vt:lpstr>
      <vt:lpstr>Table3a</vt:lpstr>
      <vt:lpstr>Tables4&amp;4a</vt:lpstr>
      <vt:lpstr>Table5</vt:lpstr>
      <vt:lpstr>Table6</vt:lpstr>
      <vt:lpstr>Table7</vt:lpstr>
      <vt:lpstr>Table8</vt:lpstr>
      <vt:lpstr>Table9</vt:lpstr>
      <vt:lpstr>Table10</vt:lpstr>
      <vt:lpstr>Table11</vt:lpstr>
      <vt:lpstr>Table12i</vt:lpstr>
      <vt:lpstr>Table12ii</vt:lpstr>
      <vt:lpstr>Table13&amp;14</vt:lpstr>
      <vt:lpstr>Table15</vt:lpstr>
      <vt:lpstr>Table15a</vt:lpstr>
      <vt:lpstr>Tables16&amp;16a</vt:lpstr>
      <vt:lpstr>Table17</vt:lpstr>
      <vt:lpstr>Tables18&amp;19</vt:lpstr>
      <vt:lpstr>Table20&amp;20a</vt:lpstr>
      <vt:lpstr>Table21i</vt:lpstr>
      <vt:lpstr>Table21ii</vt:lpstr>
      <vt:lpstr>Table22</vt:lpstr>
      <vt:lpstr>Map1</vt:lpstr>
      <vt:lpstr>Map2</vt:lpstr>
      <vt:lpstr>Map3</vt:lpstr>
      <vt:lpstr>Map4</vt:lpstr>
      <vt:lpstr>Map5</vt:lpstr>
      <vt:lpstr>Contact_Details</vt:lpstr>
      <vt:lpstr>Cover!Print_Area</vt:lpstr>
      <vt:lpstr>'Map1'!Print_Area</vt:lpstr>
      <vt:lpstr>'Map2'!Print_Area</vt:lpstr>
      <vt:lpstr>Table12i!Print_Area</vt:lpstr>
      <vt:lpstr>Table12ii!Print_Area</vt:lpstr>
      <vt:lpstr>Table15!Print_Area</vt:lpstr>
      <vt:lpstr>Table21i!Print_Area</vt:lpstr>
      <vt:lpstr>Table21ii!Print_Area</vt:lpstr>
    </vt:vector>
  </TitlesOfParts>
  <Company>NISRA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Analytical Services Branch</dc:creator>
  <cp:lastModifiedBy>Windows User</cp:lastModifiedBy>
  <cp:lastPrinted>2016-11-28T13:20:53Z</cp:lastPrinted>
  <dcterms:created xsi:type="dcterms:W3CDTF">2010-08-18T13:25:40Z</dcterms:created>
  <dcterms:modified xsi:type="dcterms:W3CDTF">2019-02-07T14:13:14Z</dcterms:modified>
</cp:coreProperties>
</file>